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dsarmientod\Downloads\"/>
    </mc:Choice>
  </mc:AlternateContent>
  <xr:revisionPtr revIDLastSave="0" documentId="13_ncr:1_{FE43936F-F98A-4E3D-BCAA-A6ECD21C1023}" xr6:coauthVersionLast="47" xr6:coauthVersionMax="47" xr10:uidLastSave="{00000000-0000-0000-0000-000000000000}"/>
  <bookViews>
    <workbookView xWindow="28680" yWindow="-120" windowWidth="29040" windowHeight="15840" xr2:uid="{00000000-000D-0000-FFFF-FFFF00000000}"/>
  </bookViews>
  <sheets>
    <sheet name="Seguimiento Indicadores 2022" sheetId="1" r:id="rId1"/>
    <sheet name="Seguimiento Actividades 2022" sheetId="2" r:id="rId2"/>
    <sheet name="Anexo Correlaciones" sheetId="3" r:id="rId3"/>
    <sheet name="Hoja1"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7" roundtripDataSignature="AMtx7mjXxl5CkoNCj/7glhrU8iEykMcRyQ=="/>
    </ext>
  </extLst>
</workbook>
</file>

<file path=xl/calcChain.xml><?xml version="1.0" encoding="utf-8"?>
<calcChain xmlns="http://schemas.openxmlformats.org/spreadsheetml/2006/main">
  <c r="L39" i="1" l="1"/>
  <c r="L38" i="1"/>
  <c r="L37" i="1"/>
  <c r="L36" i="1"/>
  <c r="L35" i="1"/>
  <c r="L34" i="1"/>
  <c r="L33" i="1"/>
  <c r="L32" i="1"/>
  <c r="L31" i="1"/>
  <c r="L30" i="1"/>
  <c r="L29" i="1"/>
  <c r="L28" i="1"/>
  <c r="L27" i="1"/>
  <c r="K26" i="1"/>
  <c r="J26" i="1"/>
  <c r="L26" i="1" s="1"/>
  <c r="L25" i="1"/>
  <c r="K25" i="1"/>
  <c r="J25" i="1"/>
  <c r="L24" i="1"/>
  <c r="K23" i="1"/>
  <c r="J23" i="1"/>
  <c r="L23" i="1" s="1"/>
  <c r="K22" i="1"/>
  <c r="J22" i="1"/>
  <c r="L22" i="1" s="1"/>
  <c r="L21" i="1"/>
  <c r="L19" i="1"/>
  <c r="L18" i="1"/>
  <c r="L17" i="1"/>
  <c r="L16" i="1"/>
  <c r="L15" i="1"/>
  <c r="L14" i="1"/>
  <c r="K13" i="1"/>
  <c r="J13" i="1"/>
  <c r="L13" i="1" s="1"/>
  <c r="K12" i="1"/>
  <c r="J12" i="1"/>
  <c r="L12" i="1" s="1"/>
  <c r="L11" i="1"/>
  <c r="L10" i="1"/>
  <c r="K10" i="1"/>
  <c r="J10" i="1"/>
  <c r="L9" i="1"/>
  <c r="L8" i="1"/>
  <c r="L7" i="1"/>
  <c r="L6" i="1"/>
  <c r="L5" i="1"/>
  <c r="L4" i="1"/>
  <c r="K3" i="1"/>
  <c r="J3" i="1"/>
  <c r="L3" i="1" s="1"/>
</calcChain>
</file>

<file path=xl/sharedStrings.xml><?xml version="1.0" encoding="utf-8"?>
<sst xmlns="http://schemas.openxmlformats.org/spreadsheetml/2006/main" count="1865" uniqueCount="847">
  <si>
    <t>SEGUIMIENTO PRIMER TRIMESTRE DE 2022</t>
  </si>
  <si>
    <t>ESTRATEGIA</t>
  </si>
  <si>
    <t>RESULTADO</t>
  </si>
  <si>
    <t>INDICADOR</t>
  </si>
  <si>
    <t>Meta 2022</t>
  </si>
  <si>
    <t>Lider</t>
  </si>
  <si>
    <t>Responsable Asociado</t>
  </si>
  <si>
    <t>Meta 2021 en valores absolutos</t>
  </si>
  <si>
    <t>Meta trimestral proyectada, en valores absolutos</t>
  </si>
  <si>
    <t>Logro trimestral en valores absolutos</t>
  </si>
  <si>
    <t>Porcentaje de cumplimiento trimestral</t>
  </si>
  <si>
    <t>Porcentaje de cumplimiento acumulado</t>
  </si>
  <si>
    <t>Lectura de cumplimiento 
acumulado 2021</t>
  </si>
  <si>
    <t>Avance cualitativo
1er trimestre de 2021</t>
  </si>
  <si>
    <t>Retroalimentación OAP
1er trimestre de 2020</t>
  </si>
  <si>
    <t>Estrategia 1. Recolección de información relevante para la búsqueda (artículo 5.1 DL 589 de 2017)</t>
  </si>
  <si>
    <t>Resultado 1. Sistema de Información Misional (SIM), con gobierno de datos y analítica de datos, implementado</t>
  </si>
  <si>
    <t>Indicador 1. Porcentaje de información de fuentes primarias y secundarias, depurada y organizada en el Sistema de Información Misional (SIM)</t>
  </si>
  <si>
    <t xml:space="preserve">100% de información recolectada, depurada y organizada en el Sistema </t>
  </si>
  <si>
    <t>Dirección Técnica de Información, Planeación, Localización para la Búsqueda</t>
  </si>
  <si>
    <t>NA</t>
  </si>
  <si>
    <t xml:space="preserve">5% de información recolectada, depurada y organizada en el Sistema </t>
  </si>
  <si>
    <t>Se han identificado archivos que los Grupos Internos de Trabajo territorial, han usado para registrar información adicional o paralela al Registro de Solicitudes de Búsqueda, con el fin de integrar toda esta información, se han recibido un total de 164 archivos en formato hoja de cáculo, que contienen 784 hojas y 16.637 variables, que pueden o no contener datos que contribuyen a la información del Registro de Solicitudes de Búsqueda, Universo de Personas Dadas por Desaparecidas y/o RNFCIS.
Luego de la revisión de todas las variables de las hojas que contienen los archivos recibidos por los Grupos Internos de Trabajo Territorial, se ha tomado la decisión sobre si es susceptible de migración, aquellos que se identificaron como migrables se llenó su respectivo formato mapeo origen, estableciendo, el nombre de la variable, su tipo, cantidad de registros y observación de la variable, estos formatos quedaron en archivos de hojas de cálculo.
Se han identificado los archivos enviados por los Grupos Internos de Trabajo Territorial que contienen información que contribuye al Universo de Personas Dadas por Desaparecidas, se evaluó un total de 41 tablas de información secundaria, de allí se mapearon dos tipos de información desde 80 variables y 26 fuentes de información secundaria para identificar el Estado actual del Desaparecido y el Tipo de Hecho de desaparición, para el caso de tipo de hechos, se logró recuperar la información del tipo de hecho para 83.941 Personas dadas por Desaparecidas incluídas en el Universo luego de la homologación de 4.040 categorías distintas incluídas en 34 variables de interés distirbuídas en 22 tablas , para el Estado actual del desaparecido se logró recuperar la información para 82.096 Personas dadas por Desaparecidas incluídas en el Universo luego de la homologación de 859 categorías distintas incluídas en 19 variables de interés dsitribuídas en 12 tablas, el resultado de este trabajo está alojado en la base de datos de producción en la instancia UNIVERSO_PDD en la tabla UniversoV2_Nuevas_Variables_Final_estado.
Por otro lado, se han tomado para preclasificación de fuentes para la sistematización de información que contribuye al RNFCIS, 1706 documentos, de los cuales se han excluido 1331 y aceptado para sistematización 228, y 145 se encuentran en proceso de clasificación. Las fuentes corresponden a CNMH, CICR, CDRVC, Diócesis Tumaco, Min Defensa, MOVICE, JEP Y URT. Se han registrado 190 sitios de disposición de cuerpos que pueden tener aproximadamente 319 PDD posiblemente asociadas a estos sitios.
Desafíos: el registro de los sitios y de las personas dadas por desaparecidas directamente a la herramienta del registro implicó una curva de aprendizaje y experiencia para hacer más eficiente  el ingreso de la información. Por otro lado, subsanar las dificultades tecnológicas presentadas con el ingreso y autenticación en el formulario, llevó posteriormente a una estabilidad para el ingreso de información.</t>
  </si>
  <si>
    <t xml:space="preserve">De acuerdo con la desagregación de las metas trimestrales y la programación realizada para la vigencia, durante el trimestre se esperaba avanzar parcialmente en la identificación de fuentes de información que contribuyan a la limpieza de base de datos y completitud de solicitudes de búsqueda, la construcción del universo de personas dadas por desaparecidas - PDD- y el RNFCIS. El avance reportado da cuenta de la identificación de las fuentes asociadas con archivos de GITT que contienen información sobre solicitudes de búsqueda y universo de PDD, así como fuentes asociadas al CNMH, CICR, CDRVC, Diócesis de Tumaco, MinDefensa, MOVICE, JEP y URT, que contienen información de interés para el RNFCIS. De igual forma, el avance da a entender que se ha iniciado la validación de la calidad de las fuentes mediante el análisis y la preclasificación de las mismas. 
Se evidencia el avance en la gestión respectiva. Sería ideal poder conocer el total de fuentes que la UBPD está llamada a identificar, analizar, depurar y organizar para poder dimensionar los avances alcanzados periódicamente, sin embargo, el área responsable indica que la estimación del total de fuentes de la UBPD no es posible determinarla por cuanto el cumplimiento del mandato extrajudicial y humanitario hace que se recopile información que no necesariamente se encuentra identificada, depurada y organizada.
Se anexaron soportes de la gestión desarrollada. Para los siguientes trimestres, se recomienda que en el seguimiento cualitativo se haga referencia a los soportes para que sean fácilmente asociados con los aspectos específicos a los que correspondan. </t>
  </si>
  <si>
    <t>Indicador 2. Sistema de Información Misional (SIM) con gobierno de datos y analítica de datos, en uso</t>
  </si>
  <si>
    <t xml:space="preserve">
9 proyectos asociados al Sistema de Información Misional -SIM, ejecutados</t>
  </si>
  <si>
    <t>Dirección Técnica de Información, Planeación, Localización para la Busqueda 
Oficina de Tecnologías de Información y Comunicaciones</t>
  </si>
  <si>
    <t>Subdirección General Técnica y Territorial, Direcciones Técnicas, Equipos Territoriales, Grupo Interno de Trabajo de Gestión Documental</t>
  </si>
  <si>
    <t xml:space="preserve">
0 proyectos asociados al Sistema de Información Misional -SIM, ejecutados</t>
  </si>
  <si>
    <t>N/A</t>
  </si>
  <si>
    <t>Considerando lo indicado en cuanto al calculo del indicador, a continuación se presenta en formato de resumen ejecutivo los avances cualitativos asociados con los proyectos SIM, gobierno de datos y analítica con corte al primer trimestre: 
1. Desarrollo e Implementación del Sistema de Información Misional - BUSQUEMOS (Contrato 181 de 2021): Con el apoyo de las áreas misionales se ejecutó los procesos asociados con la definicion, revisión y validación de las funcionalidades (CUS: Casos de USO) requeridas en el sistema para ser desarrolladas por la Fabrica de Software, con el siguiente detalle: 
PRY-03 Implementar la fase no.1 del sistema de información misional de la UBPD cubriendo el módulo funcional de Investigación y el soporte transversal de seguridad, gestión de documentos digitales y trazabilidad:
 Se avanzaron con las siguientes actividades:
  - Realización del cronograma, para la  revisión y entrega de los casos de uso y/o funcionalidades desarrolladas.
  - Mesas tecnicas de definición, revisión y validación de Casos de Uso (CUS) de los requerimientos 54, 28 y  06 en ambiente  (Preproducción)
  - Se iniciaron las labores de migración de datos de los requerimientos 54, 28 y 06. 
PRY-04 Implementar la fase no. 2 del sistema de información misional de la UBPD cubriendo los módulos funcionales de Prospección, Recuperación, Identificación, Reencuentro o Entrega Digna y Participación:
-Se planearon y realizaron  mesas tecnicas de definición con el apoyo a la supervision, Ususario Funcional UBPD y la UT, con el fin de revisar los Casos de Uso ( CUS ) de los requerimientos 37, 38, 39 y 55.
PRY-05 Implementar la fase no. 3 del sistema de información misional de la UBPD cubriendo los módulos transversales de Interoperabilidad e Integración:
-Se planearon y realizaron  mesas tecnicas de definición con el apoyo a la supervision, Ususario Funcional y la UT, con el fin de revisar los Casos de Uso ( CUS ) de los requerimientos 25  y 28 (25 Cargas Masivas).
PRY-06 Implementar la fase no. 4 del sistema de información misional de la UBPD cubriendo el módulo Transversal Geoespacial:
-Se planearon y realizaron  mesas tecnicas de definición, revisión de CUS de los requerimientos 23.
PRY 09 Definir e implementar el modelo tecnológico de adquisición e integración de datos desde fuentes externas para las necesidades misionales de la UBPD
-Se planearon y realizaron  Mesas tecnicas de definición, revisión de CUS de los requerimientos Pry 09 (Adquisiciòn de datos e inte--roperabilidad).
Adicionalmente, se trabaja en la estructuración del inventario de información objeto de migración realizada de cada proyecto.
2. Implementación del Gobierno de datos, estructura de Bases de Datos y Lago de datos, (Contrato 229 de 2021);  para este el trimestre, se adelantarón las siguientes mesas de trabajo frente a los proyectos:
PRY 01 Implementar el modelo de gobierno de datos definido para la UBPD, así como las prácticas institucionales de gestión de arquitectura de información y gestión de modelo de entidades de datos.
Se adelantaron las siguientes actividades:
-Línea Base del Gobierno de datos y arquitectura de Información (10%)
-Diseño del Gobierno de Datos (6%)
-Diseño de la Arquitectura de Información (12%)
PRY 2 Gestion Tecnologica de Bases de Datos y  Datos Maestros: 
Se adelantaron las siguientes actividades:
-Línea base de Bases de datos y datos maestros(8%)
-Identificación de Datos Maestros y de Referencia(16%)
-Diseño de la custodia tecnológica de las bases de datos(7%)
Pry 11: Repositorio tipo DATA LAKE STORAGE para altos Volumennes de Fuente de Datos 
Se adelantaron las siguientes actividades:
-Diseño del Data Lake(6%)
-Diseño de Modelo Analítica(6)
Analitica de Datos: Se esta realizando las fichas tecnicas para la contratación, esto mediante mesa de trabajo  con la SGBI y  OTIC
------------------------------------------------------------------------------------------------------------------------------------------------------------------------------------------
PRY 10: Definir e implementar la plataforma digital de servicios de información misional pública de la UBPD para la ciudadanía (Contratación de 6 OPS).
*Iniciativa Universo de Personas PDD
        - Se realizan los controles de cambios solicitados por parte de la SGI, pendiente de publicación.
        -Al corte no se ha realizado publicación de la iniciativa como consecuencia de no tener disponible el DataSet actualizado a la fecha, tarea que se encuentra en manos del equipo de trabajo del SGI, los cuales son los encargados de tener la                  información actualizada y dan la viabilidad de publicación de la versión 
        -Iniciativa Registro de Fosas y Cementerios
        -Se tiene avance en la implementación del espacio en el portal de datos Wordpress, se realizan reportes por parte de la SGI responsables de la información.
        -En la actualidad se encuentra en desarrollo.
*Iniciativa Planes de Búsqueda
        -Se realiza articulación con los responsables de la información y comunicaciones.
        -Se realizan mesas de trabajo para realizar levantamiento de los requerimientos, se realizan mockups.
        -En la actualidad se encuentra en desarrollo.
 *Transversal
        -Exploración, pruebas de concepto herramienta Power BI
        -Se realiza ajuste de performance filtros transversales, en la actualidad se encuentra en pruebas pendiente de publicación.
        -Se realiza apoyo a la SGI en procesos de calidad en Universo PDD.
        -Se realizan tareas de automatización y despliegues del Proyecto en general.</t>
  </si>
  <si>
    <t>Pese a que no se debía reportar un avance cuantitativo con corte al 31 de marzo, la OTIC y la SGIB acogen las sugerencias de la Oficina Asesora de Planeación y realizan un avance cualitativo para los 9 proyectos que se vienen adelantando. Esto permite entender los adelantos, porcentajes y pormenores que se llevan a cabo para materializar el sistema de información misional. Es un avance estructura y evidencia el trabajo de ingeniería previo a la puesta en marcha del SIM.
Se sugiere para el próximo periodo registrar las acciones de mejora que se lleven a cabo para subsanar las dificultades presentadas durante el primer trimestre, ejemplo de ello, la siguiente registrada "Al corte no se ha realizado publicación de la iniciativa como consecuencia de no tener disponible el DataSet actualizado a la fecha, tarea que se encuentra en manos del equipo de trabajo del SGI, los cuales son los encargados de tener la información actualizada y dan la viabilidad de publicación de la versión", entre otras que se hayan documentado en el reporte cualitativo.</t>
  </si>
  <si>
    <t>Indicador 3. Porcentaje de disponibilidad del Sistema de Información Misional (SIM) con gobierno de datos y analítica de datos</t>
  </si>
  <si>
    <t>99% disponibilidad del Sistema de Información Misional (SIM) con gobierno de datos y analítica de datos</t>
  </si>
  <si>
    <t>Oficina de Tecnologías de Información y Comunicaciones</t>
  </si>
  <si>
    <t>0% disponibilidad del Sistema de Información Misional (SIM) con gobierno de datos y analítica de datos</t>
  </si>
  <si>
    <t>Para este trimestre, no se  reporta el porcentaje de disponibilidad en el ambiente de produccion del Sistema de Información Misional (SIM) , el Gobierno de datos y analítica de datos, toda vez que, los referidos proyectos estan en desarrollo e implementación, es decir, aun no estan en uso por parte de la Unidad. Por ello, se reporta de manera cualitativa el avance en los siguientes terminos, (este informe es complementario a lo ya reportado en el Indicador No. 2 Sistema de Información Misional (SIM) con gobierno de datos y analítica de datos, en uso):   
- El Sistema de Información Misional - BUSQUEMOS,  Con corte al trimestre reportado contractualmente reporta un avance en el desarrollo e implementación del sistema correspondiente al 60%, la salida en producción se contempla para el 01 de agosto de 2022, el detalle de este avance esta incluido en el reporte del Indicador No. 02.
- El Modelo de Gobierno de Datos:  se encuenta en las siguinetes etapas:
-Línea Base del Gobierno de datos y arquitectura de Información 
-Diseño del Gobierno de Datos 
-Diseño de la Arquitectura de Información 
- Analitia de Datos, se esta realizando las fichas tecnicas para la contratación, esto mediante mesa de trabajo  con la SGBI y  OTIC.</t>
  </si>
  <si>
    <t>Pese a que este indicador no debe reportar avances cuantitativos con corte al 31 de marzo de 2022, la OTIC acoge la sugerencia de la Oficina Asesora de Planeación y reporta un avance cualitativo que permita entender los adelantos del sistema BUSQUEMOS, el cual incluye por ejemplo un avance porcentual, el cual denota que van por buen camino, lo que se traduce en que la fecha estimada para la puesta en marcha (disponibilidad y uso) siga programada para el 01 de agosto de 2022.
En todo caso, estos avances trimestrales del SIM permiten la toma de decisiones y acciones preventivas asociados a la entrega esperada para el 3er trimestre, en todo caso, mitigando el riesgo que ya no se puedan tomar acciones antes de finalizar la vigencia.</t>
  </si>
  <si>
    <t>Resultado 2. Universo de personas dadas por desaparecidas (PDD) con Información disponible para la consulta pública</t>
  </si>
  <si>
    <t>Indicador 4. Información depurada y organizada en el Sistema de Información Misional (SIM), disponible para consulta pública</t>
  </si>
  <si>
    <t>100% de la información del Universo que se tenga depurada y organizada, disponible para consulta pública.</t>
  </si>
  <si>
    <t>Dirección Técnica de Información, Planeación, Localización para la Busqueda</t>
  </si>
  <si>
    <t>0% de la información del Universo que se tenga depurada y organizada, disponible para consulta pública.</t>
  </si>
  <si>
    <t>El avance del porcentaje de información del universo que se tenga depurada y organizada en el Sistema de Información Misional (SIM), disponible para consulta pública, se verá reflejado a partir del tercer trimestre del año acorde con la programación del indicador.
Sin embargo, como avance se puede indicar que, se ha identificado hasta el primer trimestre de 2022 un total de 32 tablas que contienen información de desaparecidos, estas tablas fueron entregadas por la JEP y la CEV, además se cuenta con la información del Sistema de Información Red de Desaparecidos y Cadáveres - SIRDEC y de tablas en archivo excel entregadas por International Commission on Missing Persons - ICMP. Del total de las 32 tablas de información secundaria, se evaluaron y se mapearon dos tipos de información desde 80 variables y 26 fuentes de información secundaria para identificar el Estado actual del Desaparecido y el Tipo de Hecho de desaparición, para el caso de tipo de hechos, se logró recuperar la información del tipo de hecho para 83.941 Personas dadas por Desaparecidas incluídas en el Universo luego de la homologación de 4.040 categorías distintas incluídas en 34 variables de interés distirbuídas en 22 tablas, para el Estado actual del desaparecido se logró recuperar la información para 82.096 Personas dadas por Desaparecidas incluídas en el Universo luego de la homologación de 859 categorías distintas incluídas en 19 variables de interés dsitribuídas en 12 tablas, el resultado de este trabajo está alojado en la base de datos de producción en la instancia UNIVERSO_PDD en la tabla UniversoV2_Nuevas_Variables_Final_estado.</t>
  </si>
  <si>
    <t xml:space="preserve">De acuerdo con la desagregación de las metas trimestrales y la programación realizada para la vigencia, durante el trimestre no se esperaba avance cuantitativo debido a que la entrada en funcionamiento del SIM se tiene programada a partir del mes de julio. Sin embargo, sí se presentan avances cualitativos asociados a la identificación de fuentes de información que contribuyan a enriquecer el universo de personas dadas por desaparecidas.  
Se recomienda aclarar la coherencia entre la información reportada en este indicador y el indicador No. 1 debido a que en ambos reportes se hace referencia al mapeo de dos tipos de información desde 80 variables y 26 fuentes de información secundaria para identificar el Estado actual del Desaparecido y el Tipo de Hecho de desaparición, pero se menciona un total diferente de tablas. Al respecto, el área responsable considera necesario precisar que las tablas hacen relación a una fuente de información y dependen de la especificidad de los indicadores para tomar un universo de 32 tablas lo cual se ve reflejado en el reporte realizado del avance del indicador. 
Se anexaron soportes de la gestión desarrollada. Para los siguientes trimestres, se recomienda que en el seguimiento cualitativo se haga referencia a los soportes para que sean fácilmente asociados con los aspectos específicos a los que correspondan.
</t>
  </si>
  <si>
    <t>Resultado 3. Metodologías de búsqueda en escenarios particulares elaboradas e implementadas</t>
  </si>
  <si>
    <t>Indicador 5. Metodologías elaboradas e implementadas para escenarios de esteros y fluviales</t>
  </si>
  <si>
    <t>Dos (2) metodologías de escenarios particulares socializadas (con pruebas pilotos en el Estero San Antonio y río la Miel)</t>
  </si>
  <si>
    <t>Dirección Técnica de Prospección, Recuperación e Identificación, Equipos Territoriales</t>
  </si>
  <si>
    <t>0 metodologías de escenarios particulares socializadas (con pruebas pilotos en el Estero San Antonio y río la Miel)</t>
  </si>
  <si>
    <t>Durante el primer trimestre de 2022 se avanzó en la construcción de la ficha técnica para cotizar bienes y/o servicios, cuyo objeto es realizar un proceso de selección que permita "Aunar esfuerzos para adelantar las acciones técnicas que contribuyan a la búsqueda de las personas dadas por desaparecidas (PDD) en el contexto y en razón del conflicto armado, cuyos cuerpos según la información disponible, fueron arrojados en diversos puntos del ecosistema del Estero San Antonio de Buenaventura, Valle del Cauca.". En el proceso de formulación se realizaron consultas a la Dirección General Marítima - DIMAR, organizaciones de la sociedad civil, universidades y empresas, que permitieran estimar los tiempos y costos de la realización de prospecciones subacuáticas en el Estero San Antonio.
Una vez estructurado el proyecto del Estero San Antonio, se procedió a realizar la respectiva socialización con las organizaciones peticionarias de la Medida Cautelar, las cuales se encuentran estudiando la propuesta a fin de concertar con la UBPD el ingreso al Estero desde un enfoque étnico-territorial que contemple las necesidades, expectativas y saberes la comunidad negra y afrocolombiana que habita en el puerto de Buenaventura.   El 17 de marzo las organizaciones aprobaron el plan de trabajo presentado para desarrollar las actividades en el Estero San Antonio.
A su vez, en el marco del proyecto de la organización EQUITAS, OIM sobre el Río La Miel, y en articulación con la UBPD a través de las Direcciones de Información y Prospección, se entregaron los primeros resultados del proyecto para la comprensión de la búsqueda en escenarios fluviales, basado en un diseño experimental en un área específica del Rio la Miel. El día 31 de marzo se socializaron los resultados y las posibilidades de continuar el proyecto, avanzando en: 1) la construcción de un universo de personas dadas por desaparecidas cuyos cuerpos posiblemente fueron arrojados al Rio, a partir de la base del CNMH; 2)  la construcción de una geodatabase: se trata de una herramienta para el almacenamiento y procesamiento de la información geográfica para su georreferenciación y análisis espacial, en el que se puedan identificar los puntos de interés forense; 3) análisis de imágenes satelitales del río con base en las cuales se analizan las características físicas del Río, los cambios del entorno y por ejemplo, la sedimentación; 4) modelamiento y caracterización del río que permite comprender las líneas de flujo del río, la velocidad, la fuerza de arrastre y los tiempos de transporte, entre otras. El modelo permitió identificar “unidades geomorfológicas de interés forense”, esto es, sitios de posible interés forense dado que allí se pueden depositar los cuerpos arrojados al río; y 5) experimento con biomodelos. Se espera una segunda fase del proyecto para avanzar en los elementos que permitan dar cuenta de lo sucedido con los cuerpos arrojados a los ríos a partir de la exploración de las unidades geomorfológicas de interés forense, trabajo con comunidades en las zonas ribereñas a los ríos y análisis tafonómico. El trabajo adelantado por Equitas, Heritage y el Instituto Javeriano del Agua ha sido recibido por la UBPD como un insumo que permitirá construir una metodología de búsqueda en ríos. El pilotaje del biomodelo empleado por las organizaciones entregó información relevante para formular mejoras al estudio y direccionar ajustes de cara a la formulación definitiva de la metodología de búsqueda en ríos.</t>
  </si>
  <si>
    <t xml:space="preserve">De acuerdo con la desagregación de la meta por periodo, durante el trimestre no se esperaba avance cuantitativo, sin embargo, en el reporte se da cuenta de la gestión desarrollada frente a la estructuración del proyecto del Estero San Antonio, así como el estado en que se encuentra su respectiva socialización con las organizaciones peticionarias de la medida cautelar en dicha zona. Asimismo, se describe la socialización de resultados del proyecto del diseño experimental para la búsqueda en escenarios fluviales, en un área específica del Rio la Miel, desarrollada por Equitas, OIM y en articulación con la UBPD.
Se anexaron soportes de la gestión desarrollada. Para los siguientes trimestres, se recomienda que en el seguimiento cualitativo se haga referencia a los soportes para que sean fácilmente asociados con los aspectos específicos a los que correspondan.
Es importante agilizar los procesos de contratación y ejecución del proyecto Estero San Antonio y Rio la Miel para permitir dar cumplimiento al compromiso que tiene la UBPD, en el transcurso de la vigencia.
</t>
  </si>
  <si>
    <t>Resultado 4. Los Planes Regionales de Búsqueda (PRB) cubren los territorios priorizados a corto plazo en el Plan Nacional de Búsqueda (PNB)</t>
  </si>
  <si>
    <t>Indicador 6. Porcentaje de Planes Regionales de Búsqueda (PRB) formulados en subregiones priorizadas en el Plan Nacional de Búsqueda (PNB).</t>
  </si>
  <si>
    <t>100% de las subregiones priorizadas a corto plazo con PRB formulados</t>
  </si>
  <si>
    <t>Subdirección General Técnica y Territorial, Direcciones Técnicas, Equipos Territoriales</t>
  </si>
  <si>
    <t>0% de las subregiones priorizadas a corto plazo con PRB formulados</t>
  </si>
  <si>
    <t>Si bien para el primer trimestre no hubo un avance porcentual en el número de municipios incluidos en Planes Regionales de Búsqueda, se alcanzaron dos objetivos necesarios para la meta de la vigencia. Primero, se identificaron en el Plan Nacional de Búsqueda, 371 municipios priorizados en el corto plazo (vigencias 2022-2023), 252 en PRB con cobertura de los Grupo Interno de Trabajo Territorial (GITT). Ahora bien, para esta vigencia 199 municipios priorizados en el corto plazo estarán contenidos en 18 nuevos planes regionales de búsqueda así: Cordillera Central: 19; Cordillera Oriental: 17; Sabanas de Arauca y Norte del Casanare: 4; Alta Guajira - Troncal del Caribe: 12; Barranca Región: 16; Carare Opón: 4; Centro de Antioquia: 33; Eje Bananero: 4; Meta: 21; Occidente de Cundinamarca: 22; Puertos: 5; Sabana de Cundinamarca: 6; San José del Guaviare: 1; Sur de La Guajira y Norte del Cesar: 15; Sur de Urabá:2; Sur del Guaviare: 3; Sur del Meta: 3; Sur Oriente de Cundinamarca: 12. 
El segundo objetivo alcanzado está relacionado con el cronograma propuesto conforme al cual se estiman ser entregados los PRB, tanto con el soporte del documento, como con el desarrollo del espacio de sustentación y aprobación. Respecto a esta relación de entrega de soportes y sustentación se esperan los siguientes avances: para el segundo trimestre se espera la aprobación de siete Planes Regionales Cordillera Central, Barranca Región, Meta, Puertos, San José del Guaviare, Sur de La Guajira y Norte del Cesar y Sur de Urabá, lo que corresponde a 79 municipios. 
Durante el tercer trimestre el avance será de 30 municipios priorizados en nuevos PRB, los cuales estarán incluidos en seis planes, a saber: Sabanas de Arauca y Norte del Casanare, Alta Guajira - Troncal del Caribe, Carare Opón, Eje Bananero, Sur del Guaviare y Sur del Meta. Finalmente, el cuarto trimestre se presentarán los cinco planes regionales restantes: Cordillera Oriental, Centro de Antioquia, Occidente de Cundinamarca, Sabana de Cundinamarca y Sur Oriente de Cundinamarca. Estos cinco planes regionales vinculan 90 municipios priorizados en el corto plazo.
Se anexa la "Matriz de Municipios priorizados con balance de ejecución de Planes Regionales de Búsqueda.". Contiene la relación de los municipios priorizados en el corto plazo, así como los trimestres en que serán entregados y los planes regionales a los cuales estarán vinculados. 
El número de municipios a incluir en PRB en el II y IV trimestre tuvo una modificación, pasando de 78 a 79 y de 91 a 90, respectivamente. Este cambio se explica por la inclusión de un municipio en los planes regionales que se entregarán en el segundo trimestre.</t>
  </si>
  <si>
    <t xml:space="preserve">De acuerdo con la desagregación de la meta por periodo, durante el trimestre no se esperaba avance cuantitativo. Sin embargo, se describe cualitativamente en el reporte los avances alcanzados en cuanto a la identificación de los municipios correspondientes a las subregiones priorizadas en el corto plazo en el PNB y, de esos, los que ya se encuentran asociados a un PRB vigente para proceder a programar la inclusión en PRB de los restantes. 
El avance presentado tambien fue considerado como insumo para la construcción de la ficha del indicador que se realizó durante el trimestre. Se aclaró la variación con respecto a la programación del número de municipios a incluir en PRB en el II y IV trimestre. 
Se anexaron soportes de la gestión desarrollada.
</t>
  </si>
  <si>
    <t>Indicador 7. Planes Operativos de los Planes Regionales de Búsqueda (PRB) elaborados e implementados</t>
  </si>
  <si>
    <t>100% de cumplimiento de las acciones proyectadas en el Plan Operativo de cada PRB en el 2022</t>
  </si>
  <si>
    <t>Subdirección General Técnica y Territorial - Equipos Territoriales</t>
  </si>
  <si>
    <t>Direcciones Técnicas</t>
  </si>
  <si>
    <t>25% de cumplimiento de las acciones proyectadas en el Plan Operativo de cada PRB en el 2022</t>
  </si>
  <si>
    <t>16% de cumplimiento de las acciones proyectadas en el Plan Operativo de cada PRB en el 2022</t>
  </si>
  <si>
    <t xml:space="preserve">Los Planes Operativos, -PO- son un instrumento para la planeación y el seguimiento de las metas y actividades en el marco de los 22 PRB  aprobados en el 2021 a cargo de los diferentes GITT, en este se consolidan las acciones previstas para alcanzar los fines propuestos para la vigencia de acuerdo con los objetivos y metas del Plan de Acción. Para este primer trimestre se desarrollaron las siguientes acciones tendientes al cumplimiento del indicador:
1. Se solicitó a los Grupos internos de trabajo en territorio avanzar con la elaboración de los Planes Operativos de los PRB en articulación con los referentes de las diferentes Direccions Técnicas.
2. Se ajustaron los PRB en el formato establecido por la OAP en el sistema integrado de Gestión.
3. Se realizaron jornadas de trabajo con los GITT  para entablar un diálogo en torno al seguimiento de las actividades de los PO de los PRB los días 15 y 18 de marzo.
4. Se realizó seguimiento a  las tareas proyectadas en los planes operativos de los Planes Regionales de búsuqeda, (PRB) para realizar en el primer trimestre de la presente vigencia, logrando los siguientes niveles de cumplimiento respecto a cada PRB: 
1.        Plan de Regional de Búsqueda del Magdalena Medio Caldense: 1,082
2.        Plan Regional Bajo Putumayo: 1,136
3.        Plan Regional de Búsqueda Área Metropolitana de Cúcuta: 1,041
4.        Plan Regional de Búsqueda Caquetá Centro: 1,136
5.        Plan Regional de Búsqueda Centro del Cauca: 1,136
6.        Plan Regional de Búsqueda Centro-Oriente del Meta: 1,136
7.        Plan Regional de Búsqueda de Alto y medio Atrato: 0
8.        Plan Regional de Búsqueda de Caquetá Norte: 0,837
9.        Plan Regional de Búsqueda de Caquetá Sur: 0,206
10.        Plan Regional de Búsqueda de Morrosquillo: 1,136
11.        Plan Regional de Búsqueda del Catatumbo: 0,699
12.        Plan Regional de Búsqueda del Centro del Cesar: 0,826
13.        Plan Regional de Búsqueda del Oriente del Cauca: 0,795
14.        Plan Regional de Búsqueda del Pacífico Nariñense:0,241
15.        Plan Regional de Búsqueda del Sarare: 1,002
16.        Plan Regional de Búsqueda del sur del Huila: 0
17.        Plan Regional de Búsqueda del suroccidente del Casanare: 1,136
18.        Plan Regional de Búsqueda Oriente Antioqueño: 0,923
19.        Plan Regional de Búsqueda Pacífico Medio: 0,682
20.        Plan Regional de Búsqueda Sur de Nariño y Frontera:0,038
21.        Plan Regional de Búsqueda Sur del Valle del Cauca y Norte del Cauca: 0,466
22.        Plan Regional de Búsqueda Valle del Patía y Macizo Colombiano: 0
</t>
  </si>
  <si>
    <t>El indicador se encuentra en nivel de riesgo para su cumplimiento, lo anterior, considerando que del 25% proyectado para el cumplimiento de las actividades de los planes operativos de los PRB, se alcanzó el 15,65%, equivalente al 64% con corte al primer trimestre y 16% acumulado anual.
El avance reportado no agrega valor al espiritu del indicador, en especial a la implementación de los planes a lo largo del trimestre. Frente a esto, es necesario detallar e informar las principales tareas que se lograron o sobre las cuales se generaron dificultades durante el trimestre. Esto le permitirá tomar acciones preventivas y de mejora, además de rumbos de acción a la subdirección general técnica y territorial, a las direcciones técnicas y a los equipos internos de trabajo territorial.
Frente a la anterior retroalimentación la SGTT informa lo siguiente: "En el formato "DPE-FT-016 V3 Plan Operativo de área y de PRB 24-03-2022", en la "Etapa de seguimiento: Primer Periodo", Sección "Seguimiento de la Dependencia / Coordinación del Equipo Territorial - ET", se diligencia lo correspondiente a Observaciones, comentarios, logros y dificultades para el cumplimento de cada una de las tareas planeadas para el trimestre. En todo caso, la actividad 31 del plan de acción. "Realizar el seguimiento a las actividades, logros y dificultades de los Planes operativos de cada Plan Regional de Búsqueda - PRB" está programada para ser desaroollada a partir del primero de abril de la presente vigencia". No obstante lo anterior, si es necesario incluir en la ficha los principales logros y dificultades y no solo listar los planes y los porcentajes generados en el corte, ya que no dan cuenta lo que quiere medir el indicador.
Frente a los planes operativos de los planes regionales de búsqueda, de la muestra estudiada, se evidencian documentos estructurados, estandarizados y bien documentados. Frente a esto, se sugiere incluir dentro de los avances, si estos planes fueron construidos con la participación de las personas y familias que buscan, así como con las direcciones técnicas de la UBPD, así mismo, al ser estos documentos públicos, si están o serán objeto de publicación para consulta de la ciudadanía
Finalmente, se sugiere incluir la retroalimentación en los planes operativos por parte del nivel central SGTT, la cual permite dar linea, orientar esfuerzos y proponer acciones de mejora en aquellas dificultades asociadas a la implementación de estos planes operativos.
Frente a la anterior retroalimentación la SGTT informa lo siguiente: "Los lineamientos, orientaciones y acciones propuestas desde la SGTT fueron expuestas a los GITT en las jornadas del 15 y 18 de marzo y en los correos del 25 de enero, 4 y 18 de marzo, tal y como se describe en el avance de las actividades 29 y 30 del plan de acción". Sin embargo, si es necesario que incluyan la retroalimentación en el formato destinado para tal fin.</t>
  </si>
  <si>
    <t>Resultado 5. Líneas de investigación nacional para la búsqueda de personas dadas por desaparecidas, definidas y puestas en marcha</t>
  </si>
  <si>
    <t xml:space="preserve">Indicador 8. Avance en implementación de las líneas de investigación nacional para la búsqueda de personas dadas por desaparecidas </t>
  </si>
  <si>
    <t>100% de la implementación programada para la vigencia</t>
  </si>
  <si>
    <t>Subdirección General Técnica y Territorial, Direcciones Técnicas</t>
  </si>
  <si>
    <t>15% de la implementación programada para la vigencia</t>
  </si>
  <si>
    <t>10% de la implementación programada para la vigencia</t>
  </si>
  <si>
    <t xml:space="preserve">A partir de un espacio con los y las coordinadoras en el mes de febrero (días 7 y 8) de los GITT se está en proceso de elaboración de un modelo para la investigación participativa, proceso liderado por la Dirección General y la Subdirección General, en apoyo con las Direcciones Técnicas, las dos subdirecciones de la Dirección Técnica de Información y la oficina asesora de planeación. Esto ha supuesto retos en materia de ajustes a los procedimientos vigentes y los mecanismos planteados para la formulación de planes regionales y la definición conceptual y metodológica de las líneas de investigación, en donde existen preguntas de cómo implementar estas orientaciones y diferencias en su entendimiento. Este proceso aún no termina, y el modelo sigue en ajustes en los detalles para su operativización. A la fecha se han construido 4 versiones del modelo, en donde un tema crítico de revisión y permanente discusión es el lugar de las líneas de investigación.
Esto ha supuesto que la definición de las líneas de investigación aún no se concrete y se requiera de la necesidad de mayores orientaciones por parte de la Dirección de Información (quien coordina y lidera de las acciones técnicas, investigativas, de gestión y análisis de la información requeridas para la planeación de la búsqueda y localización de las personas dadas por desaparecidas), así como de la SGTT y la Dirección General. 
A su vez, es importante mencionar que se ha avanzado en un plan de trabajo para la revisión y sistematización de las sentencias de Justicia y Paz, y los informes de la Comisión Interamericana de Derechos Humanos, junto con la construcción de un instrumento de procesamiento, acorde con el trabajo conjunto con la Subdirección de Gestión para la correspondencia en el instrumento. Esto en el marco del fortalecimiento de las líneas de investigación y como estrategia de gestión masiva de información para las líneas.
</t>
  </si>
  <si>
    <t>Para el trimestre se programó un avance en la meta equivalente al 15% asociado con la definición de las líneas de investigación (acta de conformación de equipo de trabajo y cronograma inicial de cada línea). Sin embargo, el reporte de avance cuantitativo se encuentra por debajo de lo planteado dejando el indicador en estado de riesgo de cumplimiento de la meta planteada. 
Aunque la definición de la ruta o modelo del proceso de búsqueda se encuentra en proceso de construcción, y ésto afecta las definiciones y criterios asociados a las líneas de investigación y puede generar modificaciones al respecto, es importante tener en cuenta que la gestión de la meta estaba programada para ser ejecutada desde el primer trimestre.  Por lo tanto, se recomienda determinar lo más pronto posible los ajustes que se requieran en la programación de la meta trimestral que sean adaptables a cualquier decisión que se tome frente al nuevo modelo de la ruta de búsqueda y que faciliten el cumplimiento de la misma al final de la vigencia Lo anterior, con el fin de no continuar incurriendo en incumplimiento. Estos cambios deben ser presentados ante Comité de Gestión.
Adicionalmente, se recomienda que en próximos reportes se amplíe información acerca del plan de trabajo mencionado para la revisión y sistematización de las sentencias de Justicia y Paz, y los informes de la Comisión Interamericana de Derechos Humanos, es decir, clarificar cuál es la importancia que tiene en el marco de la definición de las lineas de investigación y su implementación. 
No fue posible acceder al enlace del soporte de "plan de trabajo sistematización sentencias e informes".</t>
  </si>
  <si>
    <t>Indicador 8.1 Número de investigaciones humanitarias y extrajudiciales (IHE) diseñadas e implementadas en el marco de los Planes Regionales de Búsqueda (PRB)</t>
  </si>
  <si>
    <t>44 investigaciones humanitarias y extrajudiciales (IHE) diseñadas e implementadas en el marco de los PRB</t>
  </si>
  <si>
    <t>0 investigaciones humanitarias y extrajudiciales (IHE) diseñadas e implementadas en el marco de los PRB</t>
  </si>
  <si>
    <t>Al ser un indicador nuevo, no presenta análisis cualitativo y la meta es 0 toda vez que se está definiendo la estrategia para su construcción y reporte.</t>
  </si>
  <si>
    <t>Este indicador se incluyó como parte del Plan de Acción sólo hasta el final del primer trimestre de 2022, por lo cual en la metodología de cálculo no se programó avances para el primer trimestre. 
Se recomienda gestionar oportunamente las acciones que permitan dar cumplimiento a la meta establecida para proximos periodos. Tener en cuenta que para el segundo trimestre ya se espera disponer de 10 investigaciones humanitarias y extrajudiciales - IHE formalizadas y con implementación de planes de trabajo. Seguramente desde este primer trimestre, ya se tienen identificados aspectos claves para alcanzar dicho resultado que podían enriquecer este reporte.</t>
  </si>
  <si>
    <t>Resultado 6. Aportantes de información (incluyendo exintegrantes de grupos armados) brindando información para la búsqueda</t>
  </si>
  <si>
    <t>Indicador 9. Porcentaje de Planes Regionales de Búsqueda (PRB) y líneas de investigación, con estrategias de trabajo con aportantes de información</t>
  </si>
  <si>
    <t>100% de Planes Regionales de Búsqueda (PRB) y líneas de investigación con estrategias de trabajo con aportantes</t>
  </si>
  <si>
    <t>Dirección Técnica de Información, Planeación, Localización para la Búsqueda – Equipos Territoriales</t>
  </si>
  <si>
    <t>Subdirección General Técnica y Territorial</t>
  </si>
  <si>
    <t>5,8% de Planes Regionales de Búsqueda (PRB) y líneas de investigación con estrategias de trabajo con aportantes</t>
  </si>
  <si>
    <t xml:space="preserve">Para este primer trimestre se reportan los siguientes Planes Regionales de Búsqueda  propuestos con estrategias con aportantes de información con el propósito de avanzar en la recopilación, organización, sistematización y análisis de la información necesaria para la búsqueda de personas dadas por desaparecidas, así:
- Plan Regional de Búsqueda Cordillera Central: propuesto en la estrategia 1: recolección de información relevante para la búsqueda, entrevistas a aportantes individuales y colectivos. Estado: aprobado por la SAPL, en proceso de presentación y aprobación por parte del Comité de aprobación y seguimiento a la implementación de los Planes Regionales de Búsqueda, de conformidad con lo dispuesto en la resolución 339 de 2022. 
- Plan Regional de Búsqueda Centro de Nariño: dentro del ítem estrategias de acción para la recolección de información relevante para la búsqueda, se encuentra Planes de trabajo con posibles aportantes de información.  Estado: aprobado por la SAPL, en proceso de presentación y de aprobación por parte del Comité de aprobación y seguimiento a la implementación de los Planes Regionales de Búsqueda, de conformidad con lo dispuesto en la resolución 339 de 2022.
</t>
  </si>
  <si>
    <t xml:space="preserve">El indicador se encuentra en nivel de cumplimiento óptimo. En el avance cualitativo se hace referencia  los dos PRB que corresponden al cumplimiento de la meta programada. 
En próximos periodos se recomienda enriquecer el reporte haciendo referencia a la gestión realizada para alcanzar el resultado, si es del caso, relacionando el trabajo desarrollado con los GITT respectivos y el impacto que tendrá para la búsqueda en estos territorios, el disponer de estas estrategias incorporadas en los PRB.  
Se sugirió aclarar sobre la existencia de aspectos mínimos que deba cumplir la estrategia con aportantes incluida en cada PRB ante lo cual el área indicó que no se han definido estándares para la estrategia debido a que las mismas varían dependiendo de las dinámicas del conflicto en cada región, las necesidades que ella presente y las posibilidades de seguridad para llevarla a cabo.
</t>
  </si>
  <si>
    <t>Estrategia 2. Identificación, caracterización, exploración de posibles lugares de ubicación de personas vivas o fallecidas que puedan corresponder a personas dadas por desaparecidas (artículo 5.3.a. y c. y 10 del DL 589 de 2017)</t>
  </si>
  <si>
    <t>Resultado 7. Lugares presuntos Incluidos en el Registro Nacional de Fosas, Cementerios Ilegales y Sepulturas (RNFCIS)</t>
  </si>
  <si>
    <t>Indicador 10. Porcentaje de lugares presuntos incluidos en el Registro Nacional de Fosas, Cementerios Ilegales y Sepulturas - RNFCIS (Fuentes: PRB, medidas cautelares, hallazgos fortuitos)</t>
  </si>
  <si>
    <t>100% de lugares presuntos incluidos en el RNFCS</t>
  </si>
  <si>
    <t>Dirección Técnica de Prospección, Recuperación e Identificación</t>
  </si>
  <si>
    <t>64% de lugares presuntos incluidos en el RNFCS</t>
  </si>
  <si>
    <t>47% de lugares presuntos incluidos en el RNFCS</t>
  </si>
  <si>
    <t>Este indicador mide el porcentaje de sitios presuntos identificados, que están incluidos en el Registro Nacional de Fosas, Cementerios Ilegales y Sepulturas (RNFCIS), entendiendo por sitios presuntos aquellos que cuentan con información de alta calidad sobre la ubicación de cuerpos humanos esqueletizados de personas dadas por desaparecidas en virtud del conflicto armado. La calificación de un sitio como presunto es realizada a partir de acciones de prospección llevadas a cabo para corroborar la información de un lugar en campo que permita generar hipótesis de ubicación de cuerpos. 
Para el periodo reportado se han registrado en total 21 sitios presuntos, los cuales se encuentran ubicados en los departamentos de Antioquia (El Bagre), Caquetá (Florencia), La Guajira (Villanueva), Magdalena (Chivolo, Fundación), Meta (El Castillo), Norte de Santander (Cúcuta, Ocaña), Sucre (Morroa, Ovejas), Tolima (Ibagué), Valle del Cauca (Cali), y cuyos Grupos Internos de Trabajo Territorial corresponde con Monteria, Barranquilla, Cucuta, Villavicencio, Sincelejo, Ibague, Bogotá y las Direcciones Técnicas de Prospección, Recuperación e Identificación y Dirección Técnica de Información, Planeación y Localización para la Búsqueda.</t>
  </si>
  <si>
    <t xml:space="preserve">De acuerdo con el reporte de avance cuantitativo se identifica que se obtuvo un resultado inferior a la meta programada, por lo tanto el indicador se encuentra en nivel de riesgo en su cumplimiento. 
Se recomienda que cuando se obtengan resultados por debajo de lo esperado, en el avance cualitativo se describan las razones por las cuales no fue posible alcanzar el resultado, indicando las posibles dificultades que se generaron y las posibles acciones que se tomarán para subsanar la situación. 
En la descripción de la ficha del indicador se hace referencia a los roles que tienen las diferentes áreas frente a la inscripción de un sitio como presunto en el RNFCIS (administrado por la DTIPLB), de acuerdo con esta información, se sugiere que en el avance cualitativo de cada trimestre se describa como se llevaron a cabo estas actividades para el caso del registro de los sitios reportados. 
Se recomienda avanzar en los ajustes pertinentes en cuanto a la programación periódica de la meta del indicador, complementándola con la información que los Grupos Internos de Trabajo Territorial tengan al respecto, tal como se ha discutido en diferentes espacios. De igual forma, es importante establecer lineamientos claros para la calificación de un lugar como presunto en el RNFCIS.
</t>
  </si>
  <si>
    <t>Resultado 8. Lugares presuntos prospectados (confirmados o descartados)</t>
  </si>
  <si>
    <t>Indicador 11. Porcentaje de lugares del RNFCIS, incluidos en Planes Regionales de Búsqueda (PRB) aprobados o con plan de prospección y recuperación definido, que son intervenidos</t>
  </si>
  <si>
    <t>100% de lugares del RNFCIS incluidos en PRB aprobados o con plan de prospección y recuperación definido, que son intervenidos</t>
  </si>
  <si>
    <t>Dirección Técnica de Información, Planeación, Localización para la Búsqueda, Equipos Territoriales</t>
  </si>
  <si>
    <t>91 (18,5%) Lugares del RNFCIS incluidos en PRB aprobados o con plan de prospección y recuperación definido, que son intervenidos</t>
  </si>
  <si>
    <t>138 (28%) Lugares del RNFCIS incluidos en PRB aprobados o con plan de prospección y recuperación definido, que son intervenidos</t>
  </si>
  <si>
    <t>Durante el primer trimestre del año se intervinieron 138  lugares mediante acciones de prospección y recuperación y que se encuentran inscritos dentro del RNFCIS asociados a Planes Regionales de búsqueda y autos proferidos por la JEP:
1.Samaná Caldas - PRB del Magdalena Medio Caldense: veintiséis (26) prospecciones, tres (3) acciones de recuperación y seis (3) cuerpos recuperados en veintitres (26) lugares: Vereda La Esmeralda- San Diego Samaná (5 lugares), Vereda Mensajeria San Diego Samaná, Vereda Congal - San Diego Samaná  (2 lugares)., Fierritos - Victoria  (18 lugares).
2. Ovejas - Sucre: PRB Montes de María y Morrosquillo: quince (15) prospecciones, una (1) acción de recuperación y un (1) cuerpo recuperado en los siguientes quince (15) lugares: Macayepito 1, Macayepito cultivos 1,  Macayepito cultivos 2,  Macayepito bocas del santo, los guerrero, cerro pelado 1, piedra hueca - ovejas don Gabriel, Mancamo -  chalán la ceiba, cementerio salitral -  Ovejas Salitra, cementerio Don Gabriel - ovejas Don Gabriel, villa lorena - san roque 1 - ovejas Don Gabriel, villa lorena - san roque 2 - ovejas don Gabriel, bajo don juan -  coloso bajo don juan, linderos - Morroa linderos, y linderos (limón) - Morroa linderos.
3. Málaga – Santander: PRB Sarare Una (1) acción de recuperación y un (1) cuerpo recuperado.
4.Urrao – Antioquia: PRB de Suroeste Antioqueño (En formulación): una (1) prospección, nueve (9) acciones de recuperación y nueve (9) cuerpos recuperados en los siguientes lugares nueve (9) lugares: 8 bóvedas del Cementerio de Urrao y  en la Sabana Urrao / Quebrada el Palo.
5.Cali - Buenaventura: PRB Pacífico Medio: una (1) prospección en la Isla Pájaro.
6.El Copey – César: Medidas cautelares (Auto 114 del 3 de agosto de 2020) decretadas por la JEP y Plan Regional de Centro - Sur del Magdalena y Noroccidente del Cesar - En Formulación: cinco (5) prospecciones en cinco (5) de interés forense en el Cementerio El Copey.
7.Montañita – Caquetá: PRB Caquetá Sur: dos (2) prospecciones, cuatro (4) acciones de recuperación y cuatro (4) cuerpos recuperados en los siguientes cuatro (4) lugares: Vereda Jordán Bajo (Montañita), Municipio de la Montañita, Vereda Bello Horizonte, Vereda Miravalle (Valparaíso).
8.Chámeza – Casanare: PRB Sur occidente de Casanare: una (1) prospección en el Cerro San José, en la vereda Sinagaza del Vereda Chuyaguá - municipio de Chámeza
9.San José del Guaviare: PRB de San José del Guaviare (En formulación): cuatro (4) prospecciones en los siguientes cuatro (4) lugares: Cementerio Raudal del Guayabero, Cementerio Antiguo San José del Guaviare, Cementerio Municipal San José del Guaviare, Cementerio Jardines del Paraíso San José del Guaviare.
10.Tarso – Cauca: PRB Plan Regional de Búsqueda del Oriente del Cauca: dos (2) prospecciones, tres (3) acción de recuperación y tres (3) cuerpos recuperados en los siguientes cinco (5) lugares: Cementerio el Tarso en tres sitios de disposición, en el Cementerio Vereda NoviraoTotoro y en el Cementerio Central de Popayán.
11.Alejandría - Caquetá: PRB Caquetá Centro:  una (1) prospección
12.Suaza – Huila: PRB Sur del Huila:  cinco (5) acciones de recuperación y cinco (5) cuerpos recuperados en el Cementerio San José de Suaza – Fosa tipo Colectiva.
13.Puerto Berrio – Antioquia: PRB Magdalena Medio Caldense y Medidas Cautelares AUTO SAR AT 261 DE 2020 Fase 5: Seseta y cinco (65): Sesenta y cinco (65) acciones de recuperación y diecinueve (19) cuerpos recuperados en el Cementerio La Dolorosa en Puerto Berrio.
En total durante los meses de enero a marzo de 2020 la DTPRI realizó 59 prospecciones, 91 acciones de recuperación y 45 cuerpos recuperados.
Se presentaron las siguientes dificultades y logros durante el período:
-Por las elecciones legislativas de Colombia realizadas el día 13 de marzo, no se programaron comisiones en las semanas del 07 al 11 de marzo y del 22 al 25 de marzo, motivo por el cual, se tuvieron que reprogramar algunas comisiones para el siguiente mes.
-A corte del 31 de marzo de 2021, se logró un sobrecumplimiento de la meta proyectada, acumulando un cumplimiento de avance del 149.5%, equivalentes a 136  lugares intervenidos, lo que evidencia una gestión más eficiente en el desarrollo de los procedimientos internos de la DTPRI.
-Mejora en la articulación interna para la planeación y ejecución de acciones humanitarias entre los técnicos, el Coordinador del grupo interno de prospección y el director técnico de Prospección, recuperación e identificación.
Para facilitar la contabilización de la intervención a lugares, se diseñó una matriz en la cual se consolido y estandarizó los lugares que se han intervenido, donde se identifican que de los 138  lugares intervenidos:  50 quedaron clasificados como lugares presuntos, 37 como lugares confirmados y 51 descartados dentro del RNFCIS. 
Adicional, la DTPRI ha participado activamente aportando su conocimiento técnico forense, en el desarrollo de los diferentes Planes Regionales de Búsqueda:
- Plan Regional de Búsqueda Cordillera Central (En formulación)
- Plan Regional de Búsqueda del Sur del Huila
- Plan Regional de Búsqueda del Meta, subregión Puerto Gaitán (en formulación)
-Plan Regional de Búsqueda Sur de Urabá (En formulación).
Se adelantaron labores administrativas para la contratación de cuatro equipos técnicos forenses por 7 meses (23 profesionales y técnicos), para el desarrollo de las labores forenses en campo que reforzaran las intervenciones de mayor complejidad en el abordaje forense necesario en el territorio colombiano, y para la adquisición GNSS Submétrico y Escáner Terrestre y minutos satelitales requeridos para las acciones de prospección y recuperación de cuerpos. 
Finalmente, la DTPRI en articulación con las Direcciones técnicas misionales, los Grupos Internos de trabajo territorial (GITT) y la Oficina asesora de planeación (OAP), realizaron la actualización a los procedimientos de prospección y recuperación de cuerpos, los cuales se encuentran en etapa de aprobación.</t>
  </si>
  <si>
    <t>El indicador se encuentra en nivel de sobrecumplimiento, lo anterior, considerando que se intervinieron 138 lugares sobre 91 proyectados, lo que equivaldría a un cumplimiento trimestral del 151,6% y a un cumplimiento acumulado en el añoi del 28%.
La DTPRI acoge la retroalimentación de la OAP y realiza una revisión y ajuste de los lugares considerados como intervenidos, por ejemplo para "Fierritos (Victoria) -  Caldas", entre otros lugares. Igualmente, mejora la descripción del indicador, incluyendo definiciones acerca de lo que se considera como sitio, lugar o punto de interes forense. Estas definiciones hacen que el lugar intervenido se mida tomando como referencia todos los sitios de disposición de cuerpos, por ejemplo; una bóveda de un cementerio. Esta nueva forma de medir el indicador, permite detallar todas las intervenciones que realiza la UBPD, pero no permite continuar la trazabilidad que se traia del año 2021 con el indicador 14."Número de lugares intervenidos señalados en los Planes Regionales de Búsqueda y en el marco de acciones de articulación y contribución con otras entidades". Esto es importante considerarlo para efectos de la generación de informes a entes de control, entre otras partes interesadas que requieren información constantemente.
Finalmente, a pesar de los tiempos pre-electorales que vive el país, se evidencia una fuerte incidencia en el territorio por parte de la DTPRI para la intervención de lugares, siendo este un aspecto positivo a resaltar dados los riesgos asociados en esta época.</t>
  </si>
  <si>
    <t xml:space="preserve">Resultado 9. Cuerpos recuperados </t>
  </si>
  <si>
    <t>Indicador 12. Número de cuerpos recuperados</t>
  </si>
  <si>
    <t>450 cuerpos recuperados</t>
  </si>
  <si>
    <t>62 cuerpos recuperados</t>
  </si>
  <si>
    <t>45 cuerpos recuperados</t>
  </si>
  <si>
    <t>Durante el primer trimestre de la vigencia se recuperaron 45 cuerpos, a partir de las prospecciones y acciones de recuperación realizadas asociados a planes regionales de búsqueda y autos proferidos por la JEP:
1.Samaná Caldas - PRB del Magdalena Medio Caldense: veintiséis (26) prospecciones, tres (3) acciones de recuperación y tres (3) cuerpos recuperados.
2.Ovejas - Sucre: PRB Montes de María y Morrosquillo: quince (15) prospecciones, una (1) acción de recuperación y un (1) cuerpo recuperado.
3. Málaga – Santander: PRB Sarare Una (1) acción de recuperación y un (1) cuerpo recuperado.
4.Urrao – Antioquia: PRB de Suroeste Antioqueño (En formulación): una (1) prospección, nueve (9) acciones de recuperación y nueve (9) cuerpos recuperados.
5.Montañita – Caquetá: PRB Caquetá Sur: dos (2) prospecciones, cuatro (4) acciones de recuperación y cuatro (4) cuerpos recuperados.
6.Tarso – Cauca: PRB Plan Regional de Búsqueda del Oriente del Cauca: dos (2) prospecciones, tres (3) acción de recuperación y tres (3) cuerpos recuperados.
7.Suaza – Huila: PRB Sur del Huila:  cinco (5) acciones de recuperación y cinco (5) cuerpos recuperados en el Cementerio San José de Suaza – Fosa tipo Colectiva.
8.Puerto Berrio – Antioquia: PRB Magdalena Medio Caldense y Medidas Cautelares AUTO SAR AT 261 DE 2020 Fase 5: sesenta y cinco (65) acciones de recuperación y diecinueve (19) cuerpos recuperados en el Cementerio La Dolorosa en Puerto Berrio.
Se presentaron las siguientes dificultades durante el período:
-Por las elecciones legislativas de Colombia realizadas el día 13 de marzo, no se programaron comisiones en las semanas del 07 al 11 de marzo y del 22 al 25 de marzo, motivo por el cual, se tuvieron que reprogramar algunas comisiones para el siguiente mes.
-A corte del 31 de marzo de 2021, no se logró el cumplimiento de la meta proyectada, quedando el indicador en riesgo con un avance del 72.6% y un rezago de 17 cuerpos ha recuperar para el segundo trimestre del año. Como parte de la planeación para cumplir con la proyección de cuerpos a recuperar, se diseñó un plan de trabajo con las acciones humanitarias de prospección y recuperación de cuerpos a realizar.
Adicional, para dar cumplimiento a la metra proyectada, la DTPRI ha participado activamente aportando su conocimiento técnico forense, en el desarrollo de los diferentes Planes Regionales de Búsqueda:
-Plan Regional de Búsqueda Cordillera Central (En formulación)
-Plan Regional de Búsqueda del Sur del Huila
-Plan Regional de Búsqueda del Meta, subregión Puerto Gaitán (en formulación)
-Plan Regional de Búsqueda Sur de Urabá (En formulación).
Se adelantaron labores administrativas para la contratación de cuatro equipos técnicos forenses por 7 meses (23 profesionales y técnicos), para el desarrollo de las labores forenses en campo que reforzaran las intervenciones de mayor complejidad en el abordaje forense necesario en el territorio colombiano, y para la adquisición GNSS Submétrico y Escáner Terrestre y minutos satelitales requeridos para las acciones de prospección y recuperación de cuerpos. 
Finalmente, la DTPRI en articulación con las Direcciones técnicas misionales, los Grupos Internos de trabajo territorial (GITT) y la Oficina asesora de planeación (OAP), realizaron la actualización a los procedimientos de prospección y recuperación de cuerpos, los cuales se encuentran en etapa de aprobación.</t>
  </si>
  <si>
    <t>El indicador se encuentra en nivel de riesgo para su cumplimiento, lo anterior, considerando que se recuperaron 45 cuerpos de 62 proyectados a recuperar, lo que equivale a un cumplimiento trimestral del 72,6% y a un cumplimiento acumulado en el año del 10%. Frente a esto, la DTPRI informa que en parte se debió a la época electoral que vive el país, así las cosas y considerando que se avecinan otros comisión electorales para la elección del presidente de la república, es necesario que se determinen acciones preventivas para que la meta que se tiene proyectada para el segundo trimestre de 214 cuerpos a recuperar (17 pendientes 1 Trim + 197 2do Trim), pueda ser llevada a cabo sin contratiempos y en todo caso, mitigando riesgos asociados a la llegada de los equipos operativos de la DTPRI al territorio. Para esto, se sugiere establecer comunicación constante con la asesora de prevención y protección, de tal forma, que se cuente con planes de contingencia durante las actividades de recuperación. 
Ahora bien, dentro de las causas a evaluar tambien es necesario analizar que por ejemplo, de los 65 puntos de interes forense intervenidos en el Cementerio de la Dolorosa, tan solo se pudieron recuperar 19 cuerpos, lo que permite entender que no siempre la meta de este indicador está sujeta a la intervención de lugares de interes forense, lo anterior, considerando que se corre el riesgo de no encontrar cuerpos como sucedió en 46 de estas bóvedas intervenidas y de no ser así, hubiesen alcanzado e incluso superado la meta del trimestre.
Finalmente, es necesario que durante los procesos de entrega de cuerpos al INMLCF, se realicen procesos de seguimiento a la preservación y custodia de los mismos. Lo anterior, previendo riesgos asociados a la perdida o mezcla de estructuras oseas entregadas a esta entidad.</t>
  </si>
  <si>
    <t xml:space="preserve">Resultado 10. Identificación de personas vivas </t>
  </si>
  <si>
    <t>Indicador 13. Número de personas halladas con vida con verificación de identidad</t>
  </si>
  <si>
    <t>5 personas halladas con vida con verificación de identidad</t>
  </si>
  <si>
    <t>Dirección Técnica de Información, Planeación, Localización para la Búsqueda -  Dirección Técnica de Participación, Contacto con Víctimas y Enfoques Diferenciales, Equipos Territoriales</t>
  </si>
  <si>
    <t>1 persona hallada con vida con verificación de identidad</t>
  </si>
  <si>
    <t>0 personas halladas con vida con verificación de identidad</t>
  </si>
  <si>
    <t>El Grupo interno de identificación realizó seguimiento a los casos de Personas halladas con vida,  que se venían trabajando con los diferentes Grupos Internos de Trabajo Territorial (GITT) y participó en mesas inter direcciones así:
1.Caso Grupo Interno de Tratajo Territorial (GITT) Pasto: Se definió caso como competencia de la Unidad, el 03 de marzo se realizó toma de muestras en Sabanatorres – Santander. Caso en proceso
2.Caso Grupo Interno de Tratajo Territorial (GITT) Barranquilla y Montería: El 02 de febrero 2022: Se lleva a cabo reunión Inter direcciones y la Territorial:  Diálogo de cierre y elaboración de acta de cierre del proceso de búsqueda.
3.Primer caso Grupo Interno de Tratajo Territorial (GITT) Villavicencio: EL 10 de febrero 2022: Reunión para apoyar al Grupo Interno de Tratajo Territorial (GITT) -Villavicencio para la preparación de los diálogos de asesoría, orientación y fortalecimiento con la persona hallada con vida,  quien se presume su posible identidad.
4.Segundo caso Grupo Interno de Tratajo Territorial (GITT) Villavicencio: 01/03/2022: Reunión Inter direcciones para exponer el caso y retroalimentación. Se comparte documento del plan de localización describiendo el método adecuado para verificación de identidad.
5.Caso Grupo Interno de Tratajo Territorial (GITT) Medellín 25/02/2022: En reunión con el grupo nacional de Apoyo a la UBPD del INMLCF (GNASIVJRNR - SSF) se indica no exclusión del cotejo genético, sin embargo, este dato está en proceso de verificación y contrastación con la información no genética. 25/03/2022: Se solicita al Instituto Nacional de Medicina Legal y Ciencias Forenses (INMLCF) informar avances del caso en reunión con el grupo nacional de Apoyo a la UBPD del INMLCF  (GNASVJRNR - SSF): aún no se ha realizado el cotejo genético.
6.Caso  Grupo Interno de Tratajo Territorial (GITT) Apartadó 03/02/2022: Se lleva a cabo reunión Inter direcciones, y la Territorial: Contexto del plan de localización y definición de la competencia del caso por parte de la Unidad. 
7.Caso Grupo Interno de Tratajo Territorial (GITT) Cúcuta: 02/03/2022: Pendiente de toma de huellas digitales y de entrevista a PEV por parte del GITT, pero a la fecha se encuentra pendiente la programación de la jornada de toma de muestra por parte del GITT.
8.Caso  Grupo Interno de Tratajo Territorial (GITT)  Sincelejo: 21/01/2022: La DTPRI envía solicitud al  Instituto Nacional de Medicina Legal y Ciencias Forenses (INMLCF) para toma de muestra biológica. 09/02/2022: El  Instituto Nacional de Medicina Legal y Ciencias Forenses (INMLCF) realiza toma de muestra biológica al familiar. Caso en proceso.
9.Caso Grupo Interno de Tratajo Territorial (GITT) Barrancabermeja: 02/03/2022: Por parte de la territorial se programará para el mes de abril la jornada para toma de muestra biológica. Caso en proceso
10.Caso Grupo Interno de Tratajo Territorial (GITT) Ibagué: 20-01-2022: toma de registro decadactilar, muestra biológica y entrevista técnica con fines de identificación a la PEV. 03-02-2022: Envío de cotejo dactiloscopico a la RNEC.17-03-2022: Se recibe respuesta de la RNEC con el resultado del cotejo dactiloscópico de las huellas dactilares de la PEV. 22-03-2022: entrevista con fines de identificación con familiar de la PDD. Caso en proceso. 
11.Caso Grupo Interno de Tratajo Territorial (GITT) Mocoa: Se establece contacto con la Territorial  de Mocoa para programar toma de huella y así confirmar identidad. Caso en proceso.
De acuerdo con lo anterior, la DTPRI viene participando activamente en los diferentes casos de personas hallas con vida en articulación con los Grupos Internos de Tratajo Territorial (GITT), para dar cumplimiento con la meta proyectada.
Adicionalmente, se realizó seguimiento a Personas halladas con Vida (PEV) y actualización de la información correspondiente en la matriz de control y seguimiento durante el primer trimestre.
Finalmente, la DTPRI en articulación con las Direcciones técnicas misionales, los Grupos Internos de trabajo territorial (GITT) y la Oficina asesora de planeación (OAP), realizaron la actualización de procedimiento IAH-PR-005 V2 Verificación de identificación de Persona Encontrada con Vida 18-03-2022, socializados en el mes de marzo dentro del Sistema de Gestión de la UBPD.</t>
  </si>
  <si>
    <t>El indicador se encuentra en nivel crítico de cumplimiento, lo anterior, considerando que no se realizó la verficación de identidad de (1) persona hallada con vida, la cual estaba proyectada para el primer trimestre de 2022. Pese a lo anterior, se evidencia el trabajo articulado entre la Dirección Técnica de Prospección Recuperación e Identificación y los Equipos Internos de Trabajo Territorial de la Subdirección General Técnica y Territorial. Esto permitirá que los resultados esperados de acuerdo con la gestión hasta ahora realizada, tenga frutos en los próximos trimestres. 
Se sugiere revisar si los equipos internos de trabajo territorial incluyeron dentro de sus planes operativos las acciones requeridas para culminar las acciones que desde sus roles permiten contribuir a la identificación de las personas encontradas con vida con hipotesis de localización.</t>
  </si>
  <si>
    <t>Resultado 11. Acciones de Impulso para la identificación de cuerpos</t>
  </si>
  <si>
    <t>Indicador 14. Número de muestradantes con entrevista y muestra biológica tomada</t>
  </si>
  <si>
    <t>2000 muestradantes con entrevista y muestra biológica</t>
  </si>
  <si>
    <t>Subdirección General Técnica y Territorial, Equipos Territoriales</t>
  </si>
  <si>
    <t>115 muestradantes con entrevista y muestra biológica</t>
  </si>
  <si>
    <t>75 muestradantes con entrevista y muestra biológica</t>
  </si>
  <si>
    <t xml:space="preserve">
Durante el primer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Dentro de las principales actividades que se realizan previamente a la toma de muestras biológicas se destacan:
- Análisis de información disponible de los casos relacionados con PDD.
- Verificación previa en las bases de datos y en los laboratorios del INMLCF, Fiscalía General de la Nación FGN; si la muestra ya fue tomada: resultado negativo.
- Necesidad y pertinencia de toma de muestras biológicas de referencia y entrevistas forenses con fines de identificación.
- Realización de diálogo de ampliación con los familiares, entrevista forense con fines de identificación, genogramas y registro de información el SIRDEC.
- Explicación del proceso de identificación a familiares, importancia y uso de las muestras biológicas.
En total se tomaron 150 muestras biológicas correspondientes a 75 muestradantes - familiares de casos de PDD y PEV:
- PRB de Pacífico Nariñense: Soacha - Cundinamarca: Total muestradantes 1 - Total Muestras tomadas 2
- PRB Cordillera Central (en formulación): Chinchiná Caldas: Total muestradantes 1- Total Muestras tomadas 2
- PRB San José del Guaviare (en formulación): Bogotá: Total muestradantes 2 - Total Muestras tomadas 4
-  PRB Alto y Medio Atrato: Bogotá Solicitudes de búsqueda independientes M-19 Total muestradantes 1- Total Muestras tomadas 2
- PRB Caquetá Centro: Bogotá: Total muestradantes 1 - Total Muestras tomadas 2
- PRB Oriente Antioqueño: Bogotá:  Total muestradantes 1 - Total Muestras tomadas 2
- Solicitudes de búsqueda independientes: Bogotá: Total muestradantes 2 - Total Muestras tomadas 4
- Solicitudes de búsqueda independientes: Garagoa, Boyacá: Total muestradantes 3 - Total Muestras tomadas 6
- PRB Cordillera Central (en formulación) y PRB Caquetá Centro: Ibagué: Total muestradantes 5 - Total Muestras tomadas 10
- PRB Sabana (en formulación) - Colectivo 82: Bogotá: Total muestradantes 3 - Total Muestras tomadas 6
- PRB de Pacífico Nariñense: Sabana torres – Santander Total muestradantes 1 - Total Muestras tomadas 2
- PRB Occidente (en formulación): Bogotá: Total muestradantes 3 - Total Muestras tomadas 6
- PRB Magdalena Medio Caldense: Samaná:  Total muestradantes 19 - Total Muestras tomadas 38
- PRB Montes de Maria y Morrosquillo: Guajira:  Total muestradantes 2 - Total Muestras tomadas 4
- PRB Pacifico Nariñense: Barbacoas Nariño:  Total muestradantes 30 - Total Muestras tomadas 60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ingreso al Banco de Perfiles Genéticos y cruces de las muestras biológicas tomadas, al INMLCF.
A corte del 31 de marzo de 2021, no se logró el cumplimiento de la meta proyectada, quedando el indicador en riesgo con un avance del 65.2% y un rezago de 40 muestradantes para tomar muestra biológica de referencia en el segundo trimestre del año. Como parte de la planeación para cumplir con la proyección de muestradantes, se diseñó en articulación con los Grupos Internos de Trabajo Territorial (GITT) una programación de las jornadas de toma de muestras a realizar durante la vigencia en los diferentes territorios del país.
Por otra parte, se avanzo con el INMLCF en la concertación de las jornadas de capacitación en SIRDEC y tomas de muestras biológicas con los GITT y servidores de nivel central. La primera jornada de capacitación se llevó a cabo del 31 de marzo.
Adicional, la DTPRI en articulación con las Direcciones técnicas misionales, los Grupos Internos de trabajo territorial (GITT) y la Oficina asesora de planeación (OAP), actualizaron el procedimiento IAH-PR-003 V3 Jornada integral de Toma de Muestras Biológicas de Referencia 24-03-2022 y sus anexos IAH-PR-003 V3 Anexo No 1. Parentescos informativos para la toma de muestras biológicas y IAH-PR-003 V3 Anexo No 2 Clasificación de residuos durante la toma de muestras biológicas, socializados en el mes de marzo dentro del Sistema de Gestión de la UBPD.
Finalmente, se adelantaron labores administrativas para adquisición de tarjetas FTA requeridos para las acciones impulso al proceso de identificación.</t>
  </si>
  <si>
    <t>El indicador se encuentra en nivel de riesgo para su cumplimiento. Lo anterior, considerando que de los 115 muestradantes que se tenían previstos para ser entrevistados y tomarles la muestra, solo se llegó a 75 muestradantes. En este caso, el indicador llegó a un cumplimiento trimestral del 65% y cumplimiento acumulado anual del 3,8%, siendo un llamado para tomar acciones que permitan dar cumplimiento a la meta anual prevista. En este sentido, vale la pena indicar que para el segundo trimestre se tienen previstos 1000 muestradantes a ser entrevistados y para tomarles la muestra, así las cosas, con el deficit del primer corte, ahora tendrían que ser 1140 muestradantes en el segundo corte. 
Frente a este indicador, la Dirección Técnica de Prospección, Recuperación e Identificación en conjunto con la Oficina Asesora de Planeación elaboraron una matriz para decantar y planear la toma de muestras en los territorios durante la vigencia, no obstante, cuando esta información fue remitida a los Equipos Internos de Trabajo Territorial no fue contrastada en su totalidad, situación que no permite planear correctamente los momentos y cantidades reales de muestras a ser tomadas durante la vigencia. Esto se puede percibir incluso con los planes regionales de búsqueda que tenían previsto realizar toma de muestras en el primer trimestre Vs los que realmente se tomaron, evidenciando que no guarda relación lo planeado VS lo ejecutado.
De acuerdo con lo anterior, se sugiere concertar una sesión de trabajo entre la SGTT, los EITT, la DTPRI y la OAP para analizar y mejorar dichas proyecciones. Esto permitirá orientar y planear los esfuerzos y recursos en las jornadas de tomas de muestras a realizarse durante la vigencia.</t>
  </si>
  <si>
    <t>Indicador 15. Implementación de la segunda fase del proyecto de impulso a la identificación de cuerpos</t>
  </si>
  <si>
    <t>100% de actividades implementadas</t>
  </si>
  <si>
    <t>Subdirección General Técnica y Territorial y Equipos Territoriales</t>
  </si>
  <si>
    <t>44,7% de actividades implementadas</t>
  </si>
  <si>
    <t>Durante el primer trimestre del año 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y con la fase de revisión de la información recolectada en el instrumentos de diagnóstico de la UBPD de los casos en los cuales el cadáver continúa sin identificar, en las ciudades de Bogotá, Cali, Medellín, Barraquilla, realizando labores administrativas para la contratación de 19 técnicos para la fase de recolección y 11 contratistas para la fase de análisis.
Para el mes de febrero del año 2022 se realizó alistamiento de los casos, entrenamiento a contratistas en la fase de recolección en el instrumento de diagnóstico diseñado por la UBPD y en el proyecto retrospectivo SIRDEC por el INMLCF.
Adicionalmente, durante el primer trimestre del 2022, los Referentes de identificación del grupo de identificación de la Dirección de Prospección, Recuperación e Identificación, asignados a todas las ciudades en las que se desarrolla este proyecto, llevaron a cabo las siguientes tareas:
-Acompañamiento continuo a los coordinadores de los equipos de cada ciudad, con el fin de solventar dificultades y retos para realizar el trabajo presencial en cada una de las sedes del INMLCF.
-Gestión con el INMLCF para solicitar la asignación de usuarios del SIRDEC a los contratistas.
-Recepción semanal de las matrices diligenciadas por los equipos de cada ciudad.
-Integración mensual de las matrices.
-Revisar los informes de gestión realizados por los analistas y los líderes del análisis.
-Seguimiento a la gestión realizada por los analistas y las respuestas del INMLCF y las otras entidades.
-Revisión retrospectiva de los casos que ya están analizados para visibilizar las acciones que han sido adelantadas a partir del proyecto de impulso ID; por parte del INMLCF, para consolidar cuales casos han sido identificados
Los resultados obtenidos desde el 01 de enero al 31 de marzo de 2022, en las ciudades donde se desarrolla el proyecto son los siguientes:
- En total se ingresaron 551 casos en el instrumento de diagnóstico.
- Se ingresaron 197 casos en el SIRDEC – Proyecto Retrospectivo.
- Se realizó un análisis integral de 262 casos en Regional Oriente
Durante el período se presentó retrasó en el ingreso de casos al instrumento de recolección, en la ciudad de Cali, debido a demoras en el traslado de los expedientes de necropsia de las unidades básicas a la sede principal del INMLCF.
A corte del 31 de marzo de 2021, se logró un cumplimiento del plan de trabajo proyectado, llevando a cabo cada actividad relacionada en los tiempos planeados, lo que evidencia un avance acumulado del 100%.. También, se logró el alistamiento de espacios y expedientes de necropsia, por parte del INMLCF y se han realizado las actividades presenciales sin contratiempos en las instalaciones del INMLCF todas las ciudades en las que se desarrolla el proyecto. 
Adicionalmente, dentro de las acciones desarrolladas para impulsar el proceso de identificación de cuerpos no identificados, la DTPRI realizó durante el primer trimestre del año:
Seguimiento al proceso de identificación: La DTPRI realizó seguimiento al proceso de identificación de 45 cuerpos recuperados por la Unidad y a 39 cuerpos recuperados por otras entidades, Total de cuerpos: 84
Como parte de este seguimiento se tuvieron mesas de trabajo con el grupo nacional de Apoyo a la UBPD del INMLCF (GNAUBPD-SSF) ahora llamado Grupo Nacional de Apoyo al Sistema de Verdad, Justicia, Reparación y No Repetición del INMLCF los días 02 de febrero, 25 de febrero y 25 de marzo de 2022.
Dentro de las principales actividades que se realizan en el seguimiento a la identificación se destaca:
1. Recepción de la información:
- Información referente a la solicitud de búsqueda del cuerpo, al cual se le va a realizar el seguimiento.
- Información disponible para la identificación del cadáver. 
- Informe técnico forense de recuperación, para los casos en los cuales la UBPD realizó la recuperación del cuerpo. 
- Información de la persona dada por desaparecida.
2. Análisis de la información:
- Selección de la información útil y necesaria para la identificación (Del cadáver y de la Persona Dada por Desaparecida).
- Información referente a probable identidad o identidad orientada. 
- Determinar cuál es la Información confidencial.
- Análisis de la información contenida en los informes técnico forenses de prospección y recuperación. 
3. Envío de información básica para la identificación o de las solicitudes de información (Cadáver y Persona Dada por Desaparecida); al Instituto Nacional de Medicina Legal y Ciencias Forenses (entidad encargada del proceso de identificación). 
4. Retroalimentación del proceso de identificación, de acuerdo con la respuesta dada a la UBPD por otras entidades. 
5. Actividades de seguimiento a la identificación: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 y orienta en el proceso de análisis e identificación del cadáver e impulsan las acciones necesarias para complementar el estudio y dar celeridad al proceso de identificación (p.ej. tomar nuevas muestras a familiares, solicitar cruces en el Banco Nacional de Perfiles Genéticos de desaparecidos, apoyar la verificación de coincidencias y confirmación de parentescos, aportar al proceso de individualización, entre otros).
Es importante mencionar los siguientes logros que arrojo este proceso de seguimiento a la identificación durante este período:
Avances en los procesos de identificación de los (02) dos cuerpos con orientación de identidad, recuperados por la UBPD:
-01 cuerpo recuperado en el año 2021 por la UBPD, en San Juanito Meta, asociados al Plan Regional del Meta, fue identificado por el INMLCF a partir de la información aportada por la UBPD. Se han realizado acciones de fortalecimiento con los familiares, y entrega de informes periciales, en conjunto con la organización acompañante. Se encuentran pendientes iniciar las actividades relacionadas con el proceso de la Entrega Digna.
- 01 cuerpo recuperado en Arauca en el año 2021, e identificado, asociado al Plan Regional del Sarare, a partir de información aportada por la UBPD. Se encuentra pendiente acción, de entrega de resultados e informes periciales a los familiares, y la explicación forense de los mismos, para iniciar las actividades de la Entrega Digna. 
Finalmente, la DTPRI en articulación con las Direcciones técnicas misionales, los Grupos Internos de trabajo territorial (GITT) y la Oficina asesora de planeación (OAP), actualizaron el procedimiento IAH-PR-004 V2 Seguimiento Identificación de cadáveres 18-03-2022 , socializados en el mes de marzo dentro del Sistema de Gestión de la UBPD.</t>
  </si>
  <si>
    <t xml:space="preserve">El indicador se encuentra en nivel óptimo de cumplimiento, lo anterior, considerando que se dieron cumplimiento a las acciones previstas en el plan de trabajo con corte al 31 de marzo de 2022. 
Frente al avance, se evidencia que las acciones de impulso al proceso de identificación han surtido efecto con la materialización de 2 identificaciones de personas dadas por desaparecidas con sus familiares. Frente a esto, se sugiere evaluar si existe un mecanismo mas expedito o sistemático, para hacer que esto mismo suceda con un porcentaje mayor de casos en cada vigencia, ya que la tasa de identificación con relación a la recuperación sería equivalente al 4% para el primer trimestre 2022. 
Frente a esta retroalimentación la DTPRI indica lo siguiente: La materialización de la identificación de los cadáveres esta a cargo del INMLCF y las acciones de impulso no necesriamente se pueden medir por la cantidad de cuerpos identificados, sino por el número de cuerpos con impulso o por medio de las actividades para impulsarlos (por eso estamos buscando el laboratorio con la UNAL)
Con relación a todos los casos que han sido cargados al SIRDEC y al instrumento de diagnóstico de la UBPD se sugiere realizar sesiones de trabajo con la Dirección Técnica de Inforrmación, Planeación y Localización, con el propósito de realizar un proceso de validación, analítica y correlación de la información con las bases de datos internas del universo y del registro nacional de fosas clandestinas. Esto permitirá encontrar coincidencias dentro de los cruces o análisis que se realicen. 
Frente a esta retroalimentación la DTPRI indica lo siguiente: Se iniciara un trabajo con la DIPLOC, para concertar variables de busqueda de información en expedientes de necropsia, asi mismo los analistas estan generando solicitudes al INMLCF para impulso a la identificación de los cadáveres, de manera adicional en las reuniones mensuales con el INMLCF se trabajará en consolidar los datos de cuerpos que han sido identificados a partir del ingeso de información al SIRDEC, entre esos los 41 cuerpos identificados en la regional Nororiente. </t>
  </si>
  <si>
    <t>Estrategia 3. Coordinación interinstitucional  y alianzas (artículo 5.3.d. y e; y 5.5 del DL 589 de 2017</t>
  </si>
  <si>
    <t>Resultado 12. Procesos interinstitucionales fortalecidos, que permiten agilizar la respuesta del proceso de búsqueda</t>
  </si>
  <si>
    <t>Indicador 16. Muestras biológicas ingresadas al Banco de Perfiles Genéticos (BPG) de desaparecidos</t>
  </si>
  <si>
    <t>100% de muestras biológicas ingresadas al BPG</t>
  </si>
  <si>
    <t>446 (10,6%) muestras biológicas ingresadas al BPG</t>
  </si>
  <si>
    <t>0 (0%) muestras biológicas ingresadas al BPG</t>
  </si>
  <si>
    <t xml:space="preserve">Durante el primer trimestre de la vigencia, se tuvieron mesas de trabajo con el  Grupo Nacional de Apoyo al Sistema de Verdad, Justicia, Reparación y No Repetición del INMLCF los días 02 de febrero, 25 de febrero y 25 de marzo de 2022, en las que se estableció una metodología de trabajo para la contabilización de las muestras que se han ingresado al Banco de Perfiles Genéticos (BPG) de desaparecidos por parte del Instituto Nacional de Medicina Legal y  Ciencias Forenses en el SIRDEC.
Como parte de esta metodología, se definió seguir manejando la Matriz “Solicitudes INMLCF - DTPRI UBPD” administrada directamente por el INMCLF, incluyendo una nueva hoja de cálculo con los siguientes datos,  para realizar la contabilización frente al total de muestras que la UBPD ha entregado para el respectivo procesamiento y su ingreso en el BPGD:
-Código BPGD
-Resultado del Cruce
-Laboratorio localización del cadáver
-Estado del proceso de verificación de la coincidencia
-Resultado de la verificación.
A la fecha, esta matriz se encuentra en etapa de actualización y se espera dar cumplimiento a la meta proyectada en el siguiente trimestre.
Para las muestras tomadas en los años anteriores, el Grupo interno de trabajo de identificación de la Dirección Técnica de prospección se encuentra en el proceso de verificación en el SIRDEC para actualizar el estado del procesamiento en el que se encuentran dichas muestras y actualizar la matriz anteriormente mencionada.
</t>
  </si>
  <si>
    <t>De acuerdo con el avance reportado, el indicador se encuentra en nivel crítico de cumplimiento al no poder constatar que las 442 muestras fueron cargadas al banco de perfiles genéticos. Frente a esto, se evidencia el trabajo de articulación realizado con el INMLCF, así las cosas, se esperaría que para el segundo trimestre ya se cuente con la base de datos que están creando y verificando, de tal forma, que se tenga certeza de las muestras que se han tomado y registrado al BPG. 
Se sugiere establecer tiempos de respuesta para el cargue o registro de las muestras al banco de perfiles genéticos. Esto permitirá agilizar el ingreso y que se incremente la probabilidad de tener cruces exitosos en la identificación de personas dadas por desaparecidas. igualmente, se sugiere a la DTPRI evaluar si el proceso de verificación del cargue al BPG no se puede llevar a cabo directamente con los usuarios y perfiles que se tienen del SIRDEC desde la UBPD, esto agilizaría la consulta para el reporte del indicador y para tomar las acciones que se requieran según sea el caso. 
Frente a esta retroalimentación la DTPRI indica lo siguiente: Se realizará balance por medio del SIRDEC de las muestras enviadas,  seguimiento que permitirá conocer si la muestra ya fue ingresada en el BPGD y su código. 
Por último, se le recuerda a la DTPRI que para el segundo trimestre se acumulan las muestras que se espera sean cargadas al BPG, en efecto, tendrían que ser cargadas 1960 muestras con corte al 30 de junio de 2022, así las cosas, deben generar acciones preventivas para que esto se pueda llevar a cabo en los tiempos esperados.</t>
  </si>
  <si>
    <t>Indicador 17. Porcentaje de Planes Regionales de Búsqueda aprobados, con estrategias de articulación interinstitucional</t>
  </si>
  <si>
    <t>100% Planes Regionales de Búsqueda aprobados, con estrategias de articulación interinstitucional</t>
  </si>
  <si>
    <t>Direcciones Técnicas, Equipos Territoriales</t>
  </si>
  <si>
    <t>0% (0) Planes Regionales de Búsqueda aprobados, con estrategias de articulación interinstitucional</t>
  </si>
  <si>
    <t>9% (2) Planes Regionales de Búsqueda aprobados, con estrategias de articulación interinstitucional</t>
  </si>
  <si>
    <t>sobrecumplimiento</t>
  </si>
  <si>
    <t>Durante el primer trimeste se diseñó la metodologia y cronograma para la realización de las acciones tendientes a la incorporación de la estrategia de relacionamiento institucional en los planes regionales de búsqueda. 
Se realizó dos sesiones de trabajo con PRB  Alto y Medio Atrato y Oriente Antioqueño, para identificar las acciones de mejora que se requiere en estos dos planes, durante las sesiones se realizó la identificacion de las instituciones y entidades existentes en el territorio, la priorizacion de cuales de ellas aportan al plan regional de busqueda, la clasificacion de cuales son prioritarias y secundarias y la clasificacion de con cuales de ellas se requiere implementar estrategias de relacionamiento local o nacional. (sistematización se encuentra en proceso).
la realizacion de estos dos primeros ejercicios permitió pilotear la metodologia identificando que los equipos requieren aterrizar el relacionamiento institucional en estrategias dado que en la actualidad se esta realizando como acciones aisladas por demanda  o necesidad del servicio y no como acciones con objetuvos, actividades y responsables claros.
A pesar de no tener programadas metas cuantitativas para este trimestre, con la realizacion de estas dos actividades se avanzó en un 9% sobre la meta total.</t>
  </si>
  <si>
    <t>El indicador no tiene una meta prevista para el primer trimestre, no obstante, en el avance cualitativo y cuantitativo se reporta una victoria temprana a 2 planes regionales de búsqueda con estrategias de articulación interinstitucional, sin embargo, en el avance cuanlitativo no queda del todo clara la materialización de los planes regionales de búsqueda con las estrategias de relacionamiento implementadas, lo anterior, considerando que se menciona un diagnóstico, prueba piloto o clasificación previa a la formulación de esas estrategias de articulación, más no la implementación y puesta en marcha de la misma. Una vez conversado telefónicamente con la SGTT se aclara que si fueron implementadas estas estrategias en los 2 PRB, así las cosas, frente al cálculo del indicador, ya que matemáticamente la división de cualquier cifra o porcentaje sobre 0 es un indeterminante, la valoración del indicador quedará ajustada a un sobrecumplimiento por lectura misma de la metodología de indicadores de la UBPD.
Es pertinente indicar que para el 2do trimestre ya se debe contar con 7 planes regionales de búsqueda con estrategias de articulación, lo anterior, para que se prevea la forma y mecanismo en que se generarán estas estrategias en el tiempo previsto.
Producto de la retroalimentación de la Oficina Asesora de Planeación, la SGTT ajusta la remisión de los soportes requeridos para evidenciar el avance del indicador</t>
  </si>
  <si>
    <t>Indicador 18. Rutas de relacionamiento interinstitucional para la búsqueda en territorio, en ejecución</t>
  </si>
  <si>
    <t>3 rutas de relacionamiento en ejecución (Sistema Integral de Verdad, Justicia, Reparación y No Repetición – SIVJRNR, Fiscalía General de la Nación y entidades que conforman el Consejo Asesor (UARIV y Ministerio de Salud))</t>
  </si>
  <si>
    <t>Asesor(a) del Despacho Dirección General</t>
  </si>
  <si>
    <t>Durante el primer trimestre de 2022  se realizaron reuniones de articulación interinstitucional con la JEP y con la FGN con el fin de establecer mecanismos para tener una ruta de articulación más ágil y efectiva. Asimismo se llevó a cabo una reunión con la Consejería Presindencial de Derechos Humanos con el fin de facilitar mecanismos de articulación con otras entidades públicas, en especial la FGN. Con el Consejo Asesor realizó una sesión extraordinaria el 21 de enero y una sesión Territorial en Bucaramanga el 27 y 28 de enero. Con el Ministerio de Salud la Dirección de Participación realizó reunión bilateral para evaluar los protocolos de atención psicosocial para pueblos indígenas y con la UARIV està en manos de la UBPD la revisión del Protocolo de relacionamiento entre las dos entidades, el cual se espera firmar en el curso de este año.  
Durante el primer semestre de 2022, se trabajó en la identificación de resposables de cada uno de los relacionamientos con las entidades, así como en el mapeo de actividades realizadas en el marco de los mismos.
En este semestre se relizó una sesión extraoridnaria del Consejo Asesor y una sesión ordinaria Territorial en Bucaramanga Santander. Se continuó el trabajo con MinSalud y UARIV para la construcción de protocolos de relacionamiento con cada un de estas entidades.</t>
  </si>
  <si>
    <t>No se reportan soportes del proceso de identificación de responsables, ni del mapeo de actividades.  No es posible hacer seguimiento a estas actividades.
Para el avance de la ficha del indicador se hicieron reuniones con profesionales de la Dirección General, donde se planteó un acercamiento a las 3 rutas, sin embargo el horizonte planteado es un diagnóstico de cada una, lo que parece no coincidir con el alcance esperado en el planteamiento inicial del indicador, pues se tienen actividades de "implementación de las rutas" dentro de lo proyectado.
Como reporte de ejecución de actividades se presentan las sesiones ordinaria y extraordinaria del consejo Asesor y la construcción d eprotocolos de relacionamiento con entidades del consejo, Minsalud y UARIV.
Para habilitar la compatibilidad con lectores de pantalla, pulsa Ctrl+Alt+Z. Para obtener información acerca de las combinaciones de teclas, pulsa Ctrl+barra diagonal.
Es necesario lograr una reunión de trabajo con la dirección Geberal y la subDirección general Técnica y territorial para lograr definir el alcance del indicador y las rutas definidas, así como para asignar los responsables de las mismas, pues desde el planteamiento no se ha tenido avance, aunque se ha continuado actividades de articulación y relacionamiento con las entidades.</t>
  </si>
  <si>
    <t>Estrategia 4. Participación activa e incluyente de las familias, pueblos, comunidades y organizaciones que apoyan la búsqueda (artículo 5.4 DL 589 de 2017)</t>
  </si>
  <si>
    <t>Resultado 13. Estrategia de participación territorial implementada (organizaciones, victimas y pueblos étnicos) con enfoque reparador, diferencial y de género (mujeres y LGBTI), por plan regional de búsqueda (PRB)</t>
  </si>
  <si>
    <t>Indicador 19. Porcentaje de Planes Regionales de Búsqueda (PRB) aprobados y en formulación, con estrategia de participación territorial diseñada y en implementación</t>
  </si>
  <si>
    <t>100% PRB con estrategia de participación territorial diseñada y en implementación</t>
  </si>
  <si>
    <t>Dirección Técnica de Participación, Contacto con las Víctimas y Enfoques Diferenciales y Equipos Territoriales</t>
  </si>
  <si>
    <t>10% PRB con estrategia de participación territorial diseñada y en implementación</t>
  </si>
  <si>
    <t>0% PRB con estrategia de participación territorial diseñada y en implementación</t>
  </si>
  <si>
    <t xml:space="preserve">En el primer trimestre de 2022 la Dirección Técnica de Participación, Contacto con las Víctimas y Enfoques Diferenciales ha venido trabajando articuladamente con los Grupos Internos de Trabajo Territoriales para la incorporación de las estrategias de participación y los enfoques diferenciales en los Planes Regionales de Búsqueda, en este sentido, se han venido aclarando las inquietudes frente a la manera de incorporar la estrategia de participación y definiendo acciones para alimentar los planes operativos, la información de los avances en este trabajo se encuentra en un documento interno de trabajo que se anexa a este reporte, donde se van consignando los avances de la articulación. 
También se ha venido trabajando en un documento de orientaciones para la incorporación de estas estrategias en los PRB, que refleje las inquietudes que han venido manifestando los GITT, este documento se encuentra en su versión preliminar para su revisión, aprobación y socialización. Se tiene proyectado que en el segundo trimestre pueda ser aprobado para su socialización. 
No se registran avances cuantitativos para esta meta, teniendo en cuenta que este indicador no se había medido en vigencias anteriores y en el primer trimestre se adelantaron acciones tendientes a la planeación, a la metodología del reporte del indicador y al trabajo para la incorporación de las estrategias en los planes, lo cual permitirá avances significativos en el segundo trimestre. </t>
  </si>
  <si>
    <t xml:space="preserve">El indicador se encuentra en nivel acumulado de cumplimiento crítico. Si bien durante el primer trimestre no se logró disponer de ningún PRB con estrategia de participación territorial diseñada y en implementación, la gestión desarrollada en el trimestre da cuenta de la generación de insumos necesarios para avanzar en la incorporación de estrategias de participación en los PRB en los próximos trimestres. 
Considerando que el documento de orientaciones para la incorporación de estrategias de participación en PRB es un insumo muy importante para avanzar en el cumplimiento de la meta y obtener mejores resultados en el siguiente trimestre, se recomienda agilizar los aspectos que quedan pendientes por definir.
Se atendieron las sugerencias realizadas por la OAP y se complementó el avance adjuntando documento con descripción de las acciones que se llevaron a cabo durante el trimestre con los GITT. Se recomienda continuar actualizando el documento durante la vigencia. 
Se anexaron soportes de la gestión desarrollada. Para los siguientes trimestres, se recomienda que en el seguimiento cualitativo se haga referencia a los soportes para que sean fácilmente asociados con los aspectos específicos a los que correspondan. </t>
  </si>
  <si>
    <t>Indicador 20. Número de entregas dignas realizadas</t>
  </si>
  <si>
    <t>119 entregas dignas realizadas</t>
  </si>
  <si>
    <t>Dirección Técnica de Participación, Contacto con las Víctimas y Enfoque Diferencial y Equipos Territoriales</t>
  </si>
  <si>
    <t>5 entregas dignas realizadas</t>
  </si>
  <si>
    <t>En el primer trimestre de la vigencia 2022, la UBPD ha liderado el desarrollo de 3 entregas Dignas, con la JEP, el Instituto Nacional de Medicina Legal y Ciencias Forenses - INMLCF, y apoyado el desarrollo de 2 entregas dignas, desde la articulación con la Fiscalía General de la Nación (FGN) y el Grupo interno de trabajo de búsqueda, identificación y entrega de personas desaparecidas (GRUBE), en conjunto con los Grupos Internos de Trabajo Territorial y los referentes de Entregas Dignas, en los siguientes municipios: Samaná, San Onofre y Puerto Gaitán. Estas entregas fueron orientadas desde lineamientos, procedimiento y protocolo de la UBPD para estas acciones y los lineamientos de enfoques diferenciales y de género (mujer y LGTB) para la participación de las familias, comunidades y organizaciones acompañantes.
A su vez, la UBPD, ha adelantado acciones de articulación interinstitucional para el desarrollo de entregas dignas con la JEP, el GRUBE y Políticas Públicas de la FGN, el INMLCF y la Unidad para la Atención y Reparación a las Víctimas - UARIV. Con esta última desde el mes de febrero se retoman actividades orientadas a la finalización del protocolo de relacionamiento, para la articulación en la atención psicosocial, asistencia funeraria y la participación de familiares en procesos de búsqueda de personas dadas por desaparecidas, protocolo que orienta el relacionamiento para el desarrollo de las Entregas Dignas entre otros.
Durante el primer trimestre la UBPD ha dirigido acciones de articulación con la JEP, el INMLCF, la UARIV y organizaciones acompañantes tales como FUNDECOS, CEDAT, MOVICE y EQUITAS, para el acompañamiento de las tres (3) Entregas e Inhumaciones Dignas enmarcadas en el Plan Regional de Búsqueda del Magdalena Caldense. Además, para dar inicio a la coordinación de las Entregas Dignas con la Fiscalía, en el primer trimestre del 2022, se presentaron y revisaron las Solicitudes de Búsqueda/casos, en la Mesa Técnica (mecanismo de seguimiento al convenio 030 Entre la FGN y la UBPD). Se destaca que del citado espacio de relacionamiento con el GRUBE se define el desarrollo de 2 entregas e inhumaciones dignas desde el rol de coordinación una (1), y desde el rol de contribución una (1). 
Como parte de las acciones que viene realizando la UBPD para la mejora de las acciones en el desarrollo de las entregas dignas y de todo el proceso de planeación y alistamiento de cada una de ellas, se viene realizando un ajuste al procedimiento del sistema de gestión integral y se viene construyendo un Protocolo de Entregas e Inhumaciones Dignas con Carácter Humanitario y Extrajudicial, que permita aclarar el procedimiento para las entregas donde está presente la UBPD. 
El instrumento en el cual se viene consolidando la información de las entregas dignas fue creado por la Dirección Técnica de Participación, Contacto con las Víctimas y Enfoques Diferenciales y viene siendo actualizado todos los meses para permitir a las demás áreas de la entidad contar con la información actualizada.</t>
  </si>
  <si>
    <t xml:space="preserve">El reporte de avance da cuenta del cumplimiento de la meta trimestral alcanzando un resultado parcial óptimo. De igual forma, los avances cualitativos descritos hacen referencia de manera clara a la gestión desarrollada para la consecución de la meta trimestral.
Se recomienda agilizar los aspectos pendientes en la construcción del protocolo de entregas dignas e inhumaciones, así como del procedimiento de entregas dignas, de tal forma que en el próximo trimestre se pueda contar con estos documentos orientadores finalizados.
Considerando que las entregas dignas constituyen un resultado clave para la gestión institucional y es una de las cifras solicitada permanentemente por los entes de control, se destaca el mantenimiento y actualización permanente del instrumento en el cual se viene consolidando la información de las entregas dignas por parte de la DTPCVED.  
En cuanto a los soportes, específicamente en lo relacionado con los informes de gestión interna de las entregas dignas, es recomendable omitir el pie de página pues no contienen ningún control documental. Tenerlo en cuenta para próximos informes.
</t>
  </si>
  <si>
    <t>Indicador 21. Número de reencuentros realizados</t>
  </si>
  <si>
    <t>5 reencuentros realizados</t>
  </si>
  <si>
    <t>Dirección Técnica de Participación, Contacto con las Víctimas y Enfoque Diferencial</t>
  </si>
  <si>
    <t>0 reencuentros realizados</t>
  </si>
  <si>
    <t>En el primer trimestre de la vigencia 2022 no se han realizado reencuentros de personas encontradas con vida con sus familiares o con personas que buscan, sin embargo, la UBPD viene avanzando en el seguimiento y las gestiones requeridas para avanzar en las solicitudes que puedan derivar en reencuentros, teniendo en cuenta los lineamientos, procedimientos y los enfoques diferenciales, territorial y de atención psicosocial. En este sentido, se cuenta con 10 solicitudes de búsqueda en las que se ha determinado la competencia de la entidad para avanzar en procedimiento de verificación de la identidad; seis GITT han avanzado en la preparación del establecimiento del primer contacto con la persona viva presuntamente dada por desaparecida. Se han realizado 4 acciones de verificación de la identidad (2 por cotejo dactiloscópico y 2 toma de muestra genética) de las cuales 2 se encuentran pendiente de resultado en proceso de coordinación y articulación con el INMLCF. Por otro lado, se ha definido a partir de los hallazgos de la investigación humanitaria que 3 solicitudes no son competencia de la entidad y 3 están pendientes por determinar la competencia a partir de la ampliación de información.  
En el primer trimestre, impulsado por la Oficina de Planeación, se realizaron 9 mesas de trabajo para la actualización de los procedimientos de Localización de Persona Encontrada con Vida, Verificación de la Identidad y Reencuentro, ajustando las actividades y contenidos a la experiencia de acompañamiento de solicitudes de búsqueda, para dar mayor celeridad y claridad en la armonización de los mismos, cuando la investigación humanitaria y extrajudicial define como hipótesis que la persona dada por desaparecida se encuentra con vida. Actualmente se cuenta con tres procedimientos actualizados en proceso de validación y revisión por parte de grupos internos de trabajo y las direcciones misionales.
El instrumento en el cual se viene consolidando la información de los reencuentros y el seguimiento a las solicitudes de posible reencuentro, fue creado por la Dirección Técnica de Participación, Contacto con las Víctimas y Enfoques Diferenciales y viene siendo actualizado todos los meses con la información que se genera desde el nivel central y lo que comunican los GITT en los ejercicios de seguimiento que se hacen de estas solicitudes.</t>
  </si>
  <si>
    <t xml:space="preserve">De acuerdo con el seguimiento reportado, con corte al primer trimestre no se alcanzó ningún avance cuantitativo, lo cual es coherente con la programación de las metas trimestrales. De igual forma, el avance cualitativo da cuenta de la gestión desarrollada en el trimestre que servirá de insumo para la obtención de resultados positivos en los próximos trimestres.
Considerando que los reencuentros  constituyen un resultado clave para la gestión institucional y es una de las cifras solicitada permanentemente por los entes de control, se destaca el mantenimiento y actualización permanente del instrumento en el cual se viene consolidando la información asociada por parte de la DTPCVED.  
Se anexaron soportes de la gestión desarrollada. Para los siguientes trimestres, se recomienda que en el seguimiento cualitativo se haga referencia a los soportes para que sean fácilmente asociados con los aspectos específicos a los que correspondan. </t>
  </si>
  <si>
    <t>Resultado 14. Personas que buscan involucradas en los Planes Regionales de Búsqueda (PRB)</t>
  </si>
  <si>
    <t>Indicador 22. Número de organizaciones, colectivos, plataformas y comunidades que participan en el marco de los Planes Regionales de Búsqueda (PRB) asociados a las estrategias de búsqueda</t>
  </si>
  <si>
    <t>378 organizaciones, colectivos, plataformas y comunidades que se vinculan a las estrategias de participación en el marco de los Planes Regionales de Búsqueda (PRB)</t>
  </si>
  <si>
    <t>Subdirección General Técnica y Territorial,  Direcciones Técnicas</t>
  </si>
  <si>
    <t>25 organizaciones, colectivos, plataformas y comunidades que se vinculan a las estrategias de participación en el marco de los Planes Regionales de Búsqueda (PRB)</t>
  </si>
  <si>
    <t>44 organizaciones, colectivos, plataformas y comunidades que se vinculan a las estrategias de participación en el marco de los Planes Regionales de Búsqueda (PRB)</t>
  </si>
  <si>
    <t>En este indicador para el primer trimestre de 2022 se reporta el relacionamiento con 44 organizaciones, colectivos, movimientos, plataformas y comunidades, superando la meta del trimestre, fijada en 25 organizaciones, con lo cual se logra un cumplimiento del 176%. Esta diferencia entre los planeado y lo realizado, se debe a la que se ha logrado en el trabajo con las organizaciones y en especial el trabajo que se viene realizando en el marco de los Planes Regionales de Búsqueda. De las 44 organizaciones reportadas, 10 son mesas territoriales de participación efectiva de víctimas y 3 son mesas territoriales de desaparición forzada. También se encuentra un resguardo indígena y 4 actores relacionados con Juntas de Acción Comunal (Juntas u organizaciones de juntas). 
La participación de las 44 organizaciones se ha dado en 59 espacios de relacionamiento, lo que significa que algunas de ellas han tenido mas de una acción de relacionamiento con la entidad. 
Es importante resaltar que se ha venido trabajando en el fortalecimiento del relacionamiento con organizaciones, colectivos, movimientos, plataformas y comunidades a partir del dialogo, articulación y coordinación interna de la entidad, además de mejorar la comunicación por medio de diferentes canales y escenarios para la participación de las organizaciones. En este sentido se esta construyendo un documento de orientaciones sobre el relacionamiento con organizaciones, colectivos, movimientos, plataformas y comunidades, que brinde los elementos suficientes en esta materia para lograr la participación de las organizaciones con las condiciones y garantías para ello y se genere mayor confianza en la entidad y en sus canales de participación. 
Finalmente, y como una de las acciones mas importantes en el marco del relacionamiento con las organizaciones, es la firma de 10 convenios a inicios de 2022 para el fortalecimiento de la estrategia red de apoyo y para garantizar las condiciones para la participación de las personas que buscan. 
A partir de la recomendación de la Oficina Asesora de Planeación y de las necesidades identificadas desde la Dirección Técnica de Participación se actualizó en el primer trimestre de 2022 el directorio de las organizaciones que ya se había elaborado en 2021</t>
  </si>
  <si>
    <t xml:space="preserve">De acuerdo con el reporte de avance cuantitativo y la programación trimestral de la meta, se evidencia un sobrecumplimiento, que según el reporte cualitativo se debe al impacto generado por la implementación de los PRB, lo cual es muy positivo. Se recomienda analizar en el transcurso del próximo trimestre, los resultados obtenidos en cuanto al cumplimiento de meta para determinar si se requiere alguna modificación de la misma. 
Se destaca la disponibilidad de un directorio nacional de OCMP que participan del proceso de búsqueda. Esta información permitirá conocer el porcentaje de aquellas con las cuales no se ha tenido relacionamiento desde que inició el mandato de la UBPD o encontrar aquellas que llevan tiempo sin participar activamente en los procesos de búsqueda con la UBPD.
Se anexaron soportes de la gestión desarrollada. Para los siguientes trimestres, se recomienda que en el seguimiento cualitativo se haga referencia a los soportes para que sean fácilmente asociados con los aspectos específicos a los que correspondan. </t>
  </si>
  <si>
    <t>Indicador 23. Número de personas que participan en el marco de los Planes Regionales de Búsqueda (PRB) asociados a las estrategias de búsqueda</t>
  </si>
  <si>
    <t>4758 personas que se vinculan a las estrategias de participación en el marco de los Planes Regionales de Búsqueda (PRB)</t>
  </si>
  <si>
    <t>Dirección Técnica de Participación, Contacto con las Víctimas y Enfoque Diferencial, Equipos Territoriales</t>
  </si>
  <si>
    <t xml:space="preserve">Subdirección General Técnica y Territorial, Direcciones Técnicas </t>
  </si>
  <si>
    <t>576 personas que se vinculan a las estrategias de participación en el marco de los Planes Regionales de Búsqueda (PRB)</t>
  </si>
  <si>
    <t>573 personas que se vinculan a las estrategias de participación en el marco de los Planes Regionales de Búsqueda (PRB)</t>
  </si>
  <si>
    <t>Durante el primer trimestre de 2021 se registra la participación de 573 personas en las diferentes actividades que contempla la UBPD (diálogos iniciales, diálogos de devolución, diálogos de ampliación, diálogos de implementación de acciones humanitarias y acciones de asesoría, orientación y fortalecimiento). La meta para este trimestre era de 576 personas participando, lo que significa un cumplimiento del 99,5% de la meta trimestral, llegando a estar en el rango de cumplimiento óptimo y acorde a la planeación. 
Las 573 personas que participaron lo hicieron a través de los diferentes tipos de dialogo contemplados por la UBPD, de la siguiente manera: 283 personas participaron en diálogos, 122 personas participaron de alguna acción de asesoría, orientación y fortalecimiento y 168 personas participaron en más de un dialogo. 
En el marco de la labor de garantizar las condiciones para la participación de las personas en los procesos de búsqueda, la UBPD ha contemplado el desarrollo e implementación de nuevas estrategias en 2022, dentro de ellas está la implementación de la estrategia de participación de familiares en el exterior, la implementación de una estrategia para la participación de personas que no se encuentren en territorios de cobertura de los equipos territoriales y el fortalecimiento de la participación en el marco de la construcción, implementación y seguimiento de los Planes Regionales de Búsqueda. A su vez, en el primer trimestre se inicio la implementación de la red de apoyo a través de los convenios que se celebraron en 2022 con 10 organizaciones de la sociedad civil, buscando ampliar las condiciones para la participación de las personas que buscan. 
De manera articulada con la Subdirección General y la Dirección Técnica de Información, Planeación y Localización para la Búsqueda, se ha buscado incorporar un sistema de seguimiento a la oportunidad en la participación, en el Sistema de Información Misional y en este sentido tendremos este tipo de alertas cuando el sistema de información entre en funcionamiento.</t>
  </si>
  <si>
    <t xml:space="preserve">De acuerdo con el reporte de avance cuantitativo y la programación trimestral de la meta, se evidencia un cumplimiento óptimo para el periodo. Se hace referencia a las gestiones desarrolladas que facilitaron alcanzar este resultado, de tal forma que puedan ser replicadas en los próximos trimestres para mantener el comportamiento positivo de la meta.
Se destaca la gestión adelantada para incorporar en el sistema de información misional, un seguimiento a la oportunidad en la participación de personas, lo cual  permitirá tener mayor control de la información de aquellas personas que han tenido alguna participación en procesos de búsqueda, pero que con el tiempo han desertado o no han vuelto a vincularse. Lo anterior, con el fin de no perder de vista a esas personas y poderlas contactar nuevamente.
Se anexaron soportes de la gestión desarrollada. Para los siguientes trimestres, se recomienda que en el seguimiento cualitativo se haga referencia a los soportes para que sean fácilmente asociados con los aspectos específicos a los que correspondan. </t>
  </si>
  <si>
    <t>Resultado 15. Respuestas integrales para la garantía de los derechos de las víctimas, gestionadas por la UBPD para fortalecer la participación</t>
  </si>
  <si>
    <t>Indicador 24. Número de acuerdos con entidades suscritos a nivel nacional y territorial que brindan respuestas integrales a las victimas (Ej: UARIV, Ministerio de Salud, programas sociales, Alcaldías)</t>
  </si>
  <si>
    <t>34 acuerdos con entidades suscritos a nivel  territorial</t>
  </si>
  <si>
    <t>Dirección Técnica de Participación, Contacto con las Víctimas y Enfoque Diferencial - Equipos Territoriales</t>
  </si>
  <si>
    <t>0 acuerdos con entidades suscritos a nivel  territorial</t>
  </si>
  <si>
    <t xml:space="preserve">En el primer trimestre de 2022 no se definió una meta cuantitativa para este indicador, teniendo en cuenta que este indicador no se habia trabajado antes en la entidad y se requeria un alistamiento para iniciar con estas acciones. Como avance cualitativo de este indicador, se reporta la articulación y coordinación institucional para dar inicio a las acciones que permitan avanzar cuantitativamente. En el marco de estos ejercicios, la Dirección Técnica de Participación realizó una socialización a los Grupos Internos de Trabajo Territorial del indicador y de todos los aspectos relacionados en la ficha del indicador y con los temas de relacionamiento interinstitucional. Ademas se coordinó con la Subdirección General de la entidad la realización de una jornada de trabajo para el mes de abril donde se aborden las experiencias que se han tenido desde el nivel central en materia de relacionamiento con otras instituciones y las gestiones que se han realizado desde la UBPD con otras entidades para tener unos referentes mas claros de las gestiones que deben realizarse. </t>
  </si>
  <si>
    <t>De acuerdo con el seguimiento reportado, con corte al primer trimestre no se alcanzó ningún avance cuantitativo, lo cual es coherente con la programación de las metas trimestrales. De igual forma, el avance cualitativo da cuenta de la gestión desarrollada en el trimestre que servirá de insumo para la obtención de resultados positivos en los próximos trimestres.</t>
  </si>
  <si>
    <t>Estrategia 5. Fortalecimiento Institucional</t>
  </si>
  <si>
    <t>Resultado 16. Programa de Gestión Documental implementado</t>
  </si>
  <si>
    <t>Indicador 25. Porcentaje de cumplimiento de las actividades contenidas en el Programa de Gestión Documental (PGD) por vigencia</t>
  </si>
  <si>
    <t>100% de avance en el desarrollo e implementación del Programa de Gestión Documental (PGD)</t>
  </si>
  <si>
    <t>Subdirección Administrativa y Financiera</t>
  </si>
  <si>
    <t>Todas las dependencias</t>
  </si>
  <si>
    <t>15% de cumplimiento de las actividades contenidas en el Programa de Gestión Documental (PGD)</t>
  </si>
  <si>
    <t>15% de avance de las actividades contenidas en el Programa de Gestión Documental (PGD)</t>
  </si>
  <si>
    <t xml:space="preserve">1. Realizar capacitaciones en materia de gestión documental para todos los servidorxs de la UBPD, en el marco de los lineamientos dados y la normatividad archivística vigente
Durante el primer trimestre de la actual vigencia se elaboró cronograma de capacitaciones para la vigencia 2022 el cual se socializó a todos los servidores a través del memorando UBPD-3-2022-004962, adicionalmente se realizaron las siguientes asistencias técnicas relacionadas con el subproceso de Gestión Documental:
Capacitación en SIDOBU al ET Montería
Socialización Programas Especificos
Socialización Correspondencia SIDOBU
Socialización Correspondencia SIDOBU
Capacitación a toda la entidad SIDOBU
Capacitación a toda la entidad SIDOBU
2. Realizar visitas de seguimiento a los archivos de gestión de nivel central y territorial, en cumplimiento de la normatividad archivística vigente y los lineamientos internos publicados 
Durante el primer trimestre de la actual vigencia se han realizado visitas de seguimiento y asistencia técnica a los archivos de gestión , tanto de nivel central como territorial.
Nivel Central
Dirección General Prevención y Protección y Consejo Asesor
Oficina de Gestión del Conocimiento
Oficina Asesora de Planeación
Secretaría General
Grupo Interno de Trabajo de Gestión Contractual
Subdirección Administrativa y Financiera
Grupo Interno de Trabajo de Logistica e Inventarios (Almacen)
Oficina Asesora de Planeación
Subdirección General Técnica Territorial
Subdirección de Gestión Humana
Nivel Territorial
Grupo Interno de Trabajo Territorial en Apartadó
Grupo Interno de Trabajo Territorial en Barranquilla
Grupo Interno de Trabajo Territorial en Casanare
Grupo Interno de Trabajo Territorial en Villavicencio
Adicionalmente, se elaboró cronograma de visitas de seguimiento tanto del nivel central como del territorial para la vigencia 2022 el cual se socializó a los jefes de dependencia a través del memorando UBPD-3-2022-005008
3. En el marco de la implementación del Sistema de Gestión de Documentos Electrónicos de Archivos (SGDEA), se realizó el respectivo monitoreo y seguimiento a las solicitudes realizadas por los servidorexs de la entidad, se adjunta reporte de incidencias consolidado
4.  Elaborar e implementar el Sistema Integrado de Conservación en cumplimiento del acuerdo 006 de 2014
Durante el primer trimestre de la vigencia 2022, se ejecutaron las siguientes actividades: 
- Se efectuó la revisión de los documentos del Sistema de Gestión relacionados con los temas de gestión documental, conservación y preservación de la información.
- Se realizaron reuniones virtuales de levantamiento de información con 10 territoriales.
- Se realizaron entrevistas de levantamiento de información en el nivel central. 
- Se efectuó reunion con la Oficina de Tecnologías de la Información, para el levantamiento de información relacionada con el Plan de Preservación a Largo Plazo. 
- Se elaboraron tres informes técnicos, en los cuales se presentan los resultados de las actividades realizadas mensualmente. 
5. Implementar de los programas específicos del Programa de Gestión Documental de la UBPD
Para el periodo reportado se realizó socialización dirigida a todos los servidorxs y colaboradores de la entidad, sobre los siguientes Programas Específicos en el marco del cumplimiento del Programa de Gestión Documental de la UBPD:
- Programa Específico de Documentos Electrónicos
- Programa de documentos Vitales o Esenciales
- Programa Específico de Reprografía
- Programa de Normalización de Formas y Formularios.
</t>
  </si>
  <si>
    <t>Se presenta un informe bastante detallado de múltiples actividades desarrolladas en cumplimiento del indicador, y se cubre punto por punto la planeación planteada para el periodo:
"I Trimestre: 
- Memorando de programación de capacitaciones
- Mmemorando de programación de visitas de seguimiento
- Rreporte de incidencias y requerimientos asociados al uso y funcionamiento de SIDOBU
- Fichas de levantamiento de información para elaboración del SIC
- Socialización de los programas específicos (15%)"
Adicionalmente se reportan avances en actividades complementarias.Los soportes dan cuenta del reporte presentado.</t>
  </si>
  <si>
    <t>Resultado 17. Calidad y oportunidad en la respuesta a la ciudadanía, evaluada y mejorada</t>
  </si>
  <si>
    <t>Indicador 26. Porcentaje de peticiones, quejas, reclamos, sugerencias y denuncias - PQRSD atendidas de forma oportuna</t>
  </si>
  <si>
    <t xml:space="preserve"> 98% la oportunidad en la respuesta de las PQRSD que son atendidas por la UBPD.</t>
  </si>
  <si>
    <t>Subdirección Administrativa y Financiera, 
Grupo Interno de Trabajo de Servicio al Ciudadano</t>
  </si>
  <si>
    <t xml:space="preserve"> 98% de oportunidad en la respuesta de las PQRSD que son atendidas por la UBPD.</t>
  </si>
  <si>
    <t xml:space="preserve"> 98,9%  de oportunidad en la respuesta de las PQRSD que son atendidas por la UBPD.</t>
  </si>
  <si>
    <t xml:space="preserve">Teniendo en cuenta que el Derecho de Petición un derecho fundamental que tiene toda persona para presentar solicitudes respetuosas a las autoridades por motivos de interés general o particular y a obtener su pronta resolución, a través de la Subdirección Administrativa y Financiera – Grupo Interno de Trabajo de Servicio al Ciudadano, teniendo en cuenta la Resolución 620 del 24 de junio de 2020 en su artículo 5, se realiza el efectivo seguimiento y control a las peticiones, quejas, reclamos, sugerencias y denuncias que son formuladas a través de los diferentes canales de atención (presencial, telefónico y virtual), velando por el estricto cumplimiento de los términos de respuesta, de acuerdo con la normativa vigente y la reglamentación interna establecida para tal fin.
En razón a lo anteriormente descrito, en cumplimiento de la actividad de control y seguimiento, el Grupo Interno de Trabajo de Servicio al Ciudadano, realiza de manera mensual un reporte sobre el comportamiento de las peticiones, quejas, reclamos, sugerencias y/o denuncias que recibe la UBPD en el cual se contempla valorar: i) un listado de cada una de las dependencias de nivel central o territorial a las cuales les ha sido asignado una PQRSD, ii) El número de peticiones resueltas en términos y fuera de términos, iii) El número de peticiones abiertas o sin respuesta en términos y fuera de términos y por último, iv) los porcentajes acumulados por cada variable, incluyendo la oportunidad de la respuesta.
Esta información es remitida vía correo electrónico a la Secretaría General y a la Subdirección Administrativa y Financiera los primeros días de cada mes, con un ejecutivo análisis de corte cualitativo y adjunto el reporte cuantitativo.
Esta actividad, permite un seguimiento mensual en la oportunidad de la respuesta o la toma de acciones inmediatas. 
Para el presente seguimiento, que corresponde a un corte trimestral de la información, la Unidad de Búsqueda de Personas dadas por Desaparecidas, entre el 01 de enero al 31 de marzo de 2022 recibió 304 casos que incluyeron tanto PQRSD como Solicitudes de Búsqueda. 
Del total presentado, 188 correspondieron a PQRSD y 116 a Solicitudes de Búsqueda.
Las dependencias con mayor número de asignaciones correspondieron a la Dirección Técnica de Información, Planeación y Localización para la Búsqueda con 52 casos (17,1%), el Grupo Interno de Trabajo Territorial de Bogotá con 42 casos (13,8%) y el Grupo Interno de Trabajo Territorial de Cali con 28 casos (9,2%).
Al corte mencionado, y de los casos cerrados o que ya cuentan con una respuesta, se evidenció que tres (3) presentaron extemporaneidad en su gestión.
250 de los 304 casos, se encuentran gestionadas sus respuestas dentro de los términos de ley señalados y 51 aún se encuentran en términos de respuesta para la vigencia 2022.
En este orden de ideas se genera corte de la información, indicando que el porcentaje de oportunidad en la respuesta de la UBPD correspondió al 98,8%.
</t>
  </si>
  <si>
    <t>El indicador se encuentra en estado óptimo en el corte del primer trimestre, con un porcentaje de oportunidad de 98,8%, el dato se calcula con base en los 250 PQRSD gestionados durante el periodo; 247 que se resolvieron dentro de los términos señalados y 3 que excedieron el plazo.
Los soportes dan cuenta de la gestión realizada y el esfuerzo por lograr una atención oportuna de las PQRSD en la UBPD.</t>
  </si>
  <si>
    <t>Resultado 18. Estrategia de gestión del cambio y capacitación en competencias y habilidades implementadas</t>
  </si>
  <si>
    <t>Indicador 27. Porcentaje de capacitaciones realizadas al universo objetivo</t>
  </si>
  <si>
    <t>100% de ejecución de las capacitaciones planeados</t>
  </si>
  <si>
    <t>Subdirección de Gestión Humana</t>
  </si>
  <si>
    <t>Oficina de Gestión del Conocimiento</t>
  </si>
  <si>
    <t>10% de ejecución de las capacitaciones planeados</t>
  </si>
  <si>
    <t>15% de ejecución de las capacitaciones planeados</t>
  </si>
  <si>
    <t>En el Primer trimestre del año 2022 se realizaron tres inducciones a los servidores/as que ingresaron a la UBPD, una inducción a los contratistas y se llevaron capacitaciones en: 2 SIDOBU, 2 KOBO, 1. Gestión Documental: Socialización de Programas Específicos. Esto equivale al 15% de la linea base de 57 capacitaciones priorizadas en la parrilla de capacitaciones a corte de 31 de de marzo de 2022, las cuales pueden variar de acuerdo a las necesidades de las dependencias.
Entre los retos identificados se encuentra la coordinación de  agendas entre los participantes y los capacitadores. También artícular las actividades de capacitaciones que son programadas por las dependencias al Plan Institucional de Capacitación</t>
  </si>
  <si>
    <t>De acuerdo con el reporte de información presentado para el indicador 27, para el 2022 el número total de capacitaciones a realizar es de 57; para este primer periodo se reporta:
3 inducciones a servidores que ingresaron
1 inducción a contratistas
2 capacitaciones en SIDOBU
2 capacitaciones en KOBO
1 capacitación en gestión documental, socialización de programas específicos
Para un total de 9 capacitaciones realizadas, lo que representa el 15% de las actividades programadas, esto ubica al indicador en estado de sobrecumplimiento.
Los soportes dan cuenta del avance rteportado.</t>
  </si>
  <si>
    <t>Resultado 19. Socialización e implementación de la Estrategia y lineamientos para las acciones de cuidado con lineamientos de prevención y protección</t>
  </si>
  <si>
    <t>Indicador 28. Porcentaje de talleres de pedagogía de cuidado y prevención y protección ejecutados</t>
  </si>
  <si>
    <t>100% de ejecución de los talleres planeados con los equipos focalizados</t>
  </si>
  <si>
    <t>Equipo de Prevención y Protección</t>
  </si>
  <si>
    <t>22% de ejecución de los talleres planeados con los equipos focalizados</t>
  </si>
  <si>
    <t>11% de ejecución de los talleres planeados con los equipos focalizados</t>
  </si>
  <si>
    <t>En el primer trimestre del 2022 se realizó taller de pedagogía y prevención en el Grupo Interno de Trabajo Territorial en Arauca, en donde se logró realizar una refrendación de pacto de cuidado. Adicionalmente, en un trabajo artículado de prevención y protección se proporcionó la ruta de atención  ante riesgos físicos, emocionales, sociales, biológicos y culturales y amenazas a servidores, servidoras y contratistas. También se construyeron pautas de autocuidado y cuidado grupal.
Entre los retos identificados estan: Sostener en el largo plazo el pacto de cuidado y las practicas de autocuidado y cuidado en el relacionamiento y cumplimiento del rol de los/as servidores/as de Grupo Interno de Trabajo Terrtorial en Arauca para el cumplimiento de la misión de la entidad.
Por otra parte, se indica que se realizó solamente uno de los talleres programados, debido a que se encontraron dificultades en la planeación de agendas con los Grupos internos de Trabajo Territorial que fueron focalizados y con el Grupo de prevención y protección, sin embargo cada uno de los equipos focalizados dentro de los planes operativos diseñados tienen en su programación la realización de talleres de pedagogia en el segundo trimestre del año 2022, para asi poder subsanar el rezago del indicador. Las fechas estimadas son las siguientes:
Grupo interno de trabajo Territorial Barrancabermeja 28 de abril de 2022
Grupo interno de trabajo Territorial Cucutá 27 de abril y 31 de mayo de 2022
Grupo interno de trabajo Territorial  Buenaventura junio 
Grupo interno de trabajo Territorial  Tumaco en mayo
Adicionalmente el 08 de abril de 2022 se llevó acabo reunión de articulación con el equipo de Prevención y Protección para establecer las fechas antes mencionadas.</t>
  </si>
  <si>
    <t>El indicador se en cuentra "en riesgo" al corte del primer trimestre, ya que se tenían programados 2 talleres de pedagogía de cuidado, prevención y protección, pero solo se realizó uno con el Grupo Interno de Trabajo Territorial Arauca.
Es importante que se reporte mayor detalle respecto al no cumplimiento de la meta propuesta para el periodo, ¿cuáles fueron las dificultades presentadas para no alcanarla?, ¿se tiene prevista alguna estrategia para ponerse al día en los siguientes periodos?  
En los soportes presentados, hay un cronograma de los talleres planteados para la vigencia, es importante diligenciar la información en su totalidad para así facilitar el cumplimiento de los talleres propuestos.
También si se tienen avances en la preparación de los talleres con otros territorios es válido informar en el presente reporte, ya que demuestra la gestión realizada.
Los soportes presentados dan cuenta del reporte del taller realizado.</t>
  </si>
  <si>
    <t>Resultado 20. Relacionamiento fortalecido entre el nivel central y el territorial</t>
  </si>
  <si>
    <t>Indicador 29. Implementación del modelo de operación para el relacionamiento entre el nivel central y el territorial</t>
  </si>
  <si>
    <t>100% de implementación del modelo de operación para el relacionamiento</t>
  </si>
  <si>
    <t>Subdirección Gestión Humana, Oficina de Gestión del Conocimiento</t>
  </si>
  <si>
    <t>0% de implementación del modelo de operación para el relacionamiento</t>
  </si>
  <si>
    <t>.- En el mes de enero del 2022 la Oficina de Gestión del Conocimiento y la Subdirección de Gestión Humana remitieron a la Dirección General la última versión propuesta del modelo, la cual se encuentra en revisión.
- El 22 de febrero se llevó a cabo una reunión convocada por la Oficina Asesora de Planeación con el objetivo de construir la ficha del indicador 29, el cual está directamente relacionado con la actividad 21. En el espacio participaron: la Subdirectora de Gestión Humana, Andrea Carrasco, la jefe de la Oficina de Gestión del Conocimiento, Claudia Linares, la jefe de la Oficina Asesora de Planeación, Sandra Parra y equipo y la Subdirección General Técnica y Territorial. Como resultado se construyó la ficha del indicador. Una vez se cuente con orientación de la Directora sobre cómo avanzar, se deberá dar seguimiento a los siguientes compromisos:
1. Incluir fechas y porcentajes para aquellas tareas que aún se encuentran supeditadas a la aprobación del modelo por la Dirección General.
2. Realizar una nueva sesión de trabajo una vez se cuente con la aprobación o solicitud de ajustes del modelo.</t>
  </si>
  <si>
    <t>De acuerdo con el avance reportado, se evidencia articulación entre las áreas que intervienen para la implementación del modelo de relacionamiento, sin embargo, el modelo no podrá ser implementado, si no hasta cuando sea revisado y validado por la Dirección General, así las cosas, se sugiere a la Subdirección General Técnica y Territorial en primera instancia buscar un espacio con la Dirección General y las áreas de apoyo, de tal forma, que motive e incentive la aprobación o ajuste del modelo. Por otra parte, se sugiere a la Subdirección General Técnica y Territorial preliminarmente, analizar y evaluar qué acciones de mejora del relacionamiento territorio - nivel central se podrían llevar a cabo, previo a la aprobación definitiva del documento. Estas acciones podrían ir de la mano mientras el modelo se valida y se aprueba, pero en todo caso, sí generarían un avance para mejorar dicho relacionamiento, el cual en todo caso, busca articular y mejorar las formas de trabajo y comunicación.
Una vez se apruebe el documento, es necesario retomar el plan de trabajo que se empezó a construir con la Oficina Asesora de Planeación. Esto permitirá ajustar los porcentajes proyectados para el indicador durante la vigencia.</t>
  </si>
  <si>
    <t>Indicador 30. Porcentaje de ejecución de los proyectos PETI enmarcados en el fortalecimiento a la infraestructura tecnológica y seguridad de la información.</t>
  </si>
  <si>
    <t>100% de los proyectos ejecutados</t>
  </si>
  <si>
    <t>Oficial de Seguridad de la Información, Secretaría General – Grupo Interno de Trabajo de Contratación</t>
  </si>
  <si>
    <t>15% de ejecución de los proyectos PETI enmarcados en el fortalecimiento a la infraestructura tecnológica y seguridad de la información.</t>
  </si>
  <si>
    <t>14,9% de ejecución de los proyectos PETI enmarcados en el fortalecimiento a la infraestructura tecnológica y seguridad de la información.</t>
  </si>
  <si>
    <t xml:space="preserve">PRY 07: Implementar la fase no. 5 del sistema de información misional de la UBPD cubriendo el módulo Transversal de Inteligencia de Negocio.
Para el trimestre reportado, no se tenia programadas actividades asociadas con esta tematica.
PRY 19 - Producto 31 del PETI:  Adopción e Implementación del  Sistema de Seguridad de la Información (SSI) para la UBPD.
Se ejecutaron las siguientes actividades:
-Se suscribió el contrato 061-2022 que apoyará en la implementación del modelo de seguridad de la información.
-Se construyó el normograma aplicable a sistema de seguridad de la información 
-Se elaboró el borrador del Plan Estrategico de Seguridad de la Información-PESI
-Se realizó el borrador para la modificación de la politica de seguridad de la información 
-Se convocó y se participó en la sesión 001 del comitpe de seguridad de la información 
PRY 24: Definir e implementar el modelo integral de uso y apropiación en materia de TI por parte de los servidores públicos de la UBPD.
Se realizaron las siguinetes actividades: 
-Publicación de estrategias enfocadas a los Servicios Tecnológicos implentados en la UBPD  (Mesa de servicio – WorkSpace – Equipos y servicio) basados en las políticas de Seguridad Digital y de la Información. 
-Fortalecimiento en el conocimiento, uso y apropiación de canales para registro de incidentes a través únicamente de Mesa de servicio, aumentar destrezas en el uso de WorkSpace, manejo adecuado de Ipad y de la herramienta Kobo. 
-Campañas de sensibilización para promover y sensibilizar el tema de Seguridad digital y de la información tanto para  la sede central como para las sedes territoriales de la Unidad. De igual manera se fortalece la publicación de contenidos a través de la intranet de la UBPD para el alcance de todos los servidorxs. A corte de marzo 31 de 2022 el proyecto ha ejecutado un presupuesto de $20,890,333.00, el cual corresponde a los honorarios de los dos OPS que apoyan su ejecución (pago de enero y febrero/2022)A la fecha se encuentra radicada la cuenta de cobro No. 3
PRY 25: Adquisición de herramientas especializadas para implementar los controles tecnológicos de Seguridad Digital y Seguridad de la Información de la UBPD.
Para el trimestre reportado no se generò calculo del indicador, por tal razon no se genera avance cuantitativo y cualitativo de las actividades asociadas con esta tematica por lo tanto se generarà de acuerdo con lo definido en la ficha del indicador.
PRY 26: Implementar la estrategia de defensa en profundidad para la UBPD
Para el trimestre reportado no se tenia programadas actividades asociadas con esta tematica
PRY 30: Fortalecimiento y evolución de la Infraestructura TI para las necesidades del PETI.
Se implementó los canales y servicios en las 23 sedes de la entidad (17 Territoriales y 6 Satelites)
Se inició los procesos de aseguramiento de todos los servicios.
Se unstaló en las 23 sedes, la primera fase de fortalecimiento de la herramienta de monitoreo. 
Con corte al 31 de marzo se ejecutaron las actividades programadas correspondientes al 25% programado por trimestre, equivalente al 24% del valor presupuestado, es decir $1.919.751.297,86  de $7.933.842.256,67 valor total del proyecto. </t>
  </si>
  <si>
    <t>El indicador se encuentra en nivel óptimo de cumplimiento, lo anterior, considerando que obtuvieron el 14,9% sobre el 15% proyectado, equivalente al 99% para el primer trimestre. Frente a esto, se informa que en el avance cualitativo no se refleja el seguimiento del porcentaje obtenido en la hoja "Detalle indicador 30", para el PRY 24. En este sentido, es necesario que se mencione que la medición obedece a una regla de tres obtenida a partir de los datos que arroja la herramienta Planview cada trimestre.
A pesar de que el subproyecto PRY 19 - Producto 31 no tenía programado avance para el trimestre, este generó seguimiento cualitativo asociado a labores de planeación, las cuales se relacionan con la política, el plan de seguridad, normograma y temas de tipo contractual. Este tipo de avances son importantes para entender el comportamiento del indicador. Frente a esto, se sugiere revisar si estos avances no significaron algún avance porcentual para el trimestre, de ser así, se debe ajustar para el 2do trimestre del 2022.</t>
  </si>
  <si>
    <t>Resultado 21. Bienes y servicios con nivel de ejecución eficiente</t>
  </si>
  <si>
    <t>Indicador 31. Porcentaje de ejecución del Plan Anual de Adquisiciones (PAA)</t>
  </si>
  <si>
    <t xml:space="preserve">100% de ejecución del PAA </t>
  </si>
  <si>
    <t>Secretaría General</t>
  </si>
  <si>
    <t>Secretaría General Subdirección Administrativa y Financiera, Oficina Asesora de Planeación, todas las dependencias y equipos de trabajo</t>
  </si>
  <si>
    <t xml:space="preserve">15% de ejecución del PAA </t>
  </si>
  <si>
    <t xml:space="preserve">13% de ejecución del PAA </t>
  </si>
  <si>
    <t xml:space="preserve">Durante el primer trimestre de la vigencia se reporta un porcentaje de cumplimiento de la meta de un 13% , 2 puntos porcentuales por debajo de la meta establecida para el trimestre  (15%). A continuación, se discriminan las cifras por fuente de recurso: 
- FUNCIONAMIENTO: Respecto a los recursos de funcionamiento programados en el Plan Anual de Adquisiciones (Recursos del orden de $ 9.642.292.831,00), se proyectaba la ejecución de $ 2.873.736.849,00, de los cuales realmente fueron ejecutados $ 2.351.635.394,00, presentando un rezago de $ 522.101.455. 
- INVERSIÓN: Respecto a los recursos de inversión programados en el Plan Anual de Adquisiciones (Recursos del orden de $59.296.278.250,00), se proyectaba la ejecución de $ 7.673.230.694,00, de los cuales realmente fueron ejecutados $6.439.392.250,2, presentando un rezago de $ 1.233.838.443,8. Ahora bien, respecto a cada uno de los proyectos de inversión, es menester indicar lo siguiente: 
* Proyecto de Fortalecimiento de la UBPD: Frente a los $ 16.268.000.000 de este proyecto, se tenía contemplado ejecutar recursos del orden de $ 3.129.603.786,00. No obstante, para el 1° Trimestre de la vigencia se ejecutaron $ 3.063.310.469,48, presentando un rezago de $ 66.293.316,52 por debajo de la meta establecida. 
* Proyecto de Fortalecimiento de las capacidades tecnológicas de la UBPD: Frente a los $ 1.518.979.919,00 de este proyecto, se tenía contemplado ejecutar recursos del orden de $ 1.384.708.683,00. No obstante, para el 1° Trimestre de la vigencia se ejecutaron $13.4271.236,00, presentando un rezago de $134.271.236,00  por debajo de la meta establecida. 
* Proyecto de Implementación de acciones humanitarias y extrajudiciales para la búsqueda: Frente a los $ 31.898.351.483,00 de este proyecto, se tenía contemplado ejecutar recursos del orden de $ 3.024.646.989,00 . No obstante, para el 1° Trimestre de la vigencia se ejecutaron $ 1.991.373.097,72 , presentando un rezago de $ 1.033.273.891,28 por debajo de la meta establecida. </t>
  </si>
  <si>
    <t>Para el corte del primer periodo, el indicador se encuentra en estado "en riesgo", ya que del 15% de ejecución planteado para este primer trimestre, se logró alcanzar el 13%, lo que representa un cumplimiento del 85%.
Es importante empezar a detallar en el informe cualitativo ¿dónde se concentran estos rezagos en la ejecución presupuestal? y conocer si estas situaciones de incumplimiento generan alertas a la UBPD y las respectivas dependencias, es decir, ¿se plantea utilizar esta información para el seguimiento de las dependencias?  o se tienen estrategias para impulsar dicha ejecución?
También queremos invitar a utilizar este informe cualitativo para plantear las dificultades, obstáculos, retos, opciones de mejora entre otros, que se presentan en el cumplimiento de la ejecución, y del seguimiento a la misma para el reporte del indicador, lo cual puede estar afectando la adecuada gestión.
Los soportes presentados son evidencia clara del reporte de información sobre la ejecución presupuestal.</t>
  </si>
  <si>
    <t>Resultado 22. Modelo de operación por procesos actualizado y apropiado</t>
  </si>
  <si>
    <t>Indicador 32. Avance en la implementación del plan de mejora del modelo de operación por procesos</t>
  </si>
  <si>
    <t>100% de las acciones definidas para la vigencia</t>
  </si>
  <si>
    <t>Oficina Asesora de Planeación</t>
  </si>
  <si>
    <t>Todos los líderes de proceso</t>
  </si>
  <si>
    <t>17,95% de las acciones definidas para la vigencia implementadas</t>
  </si>
  <si>
    <t>2,57% de las acciones definidas para la vigencia implementadas</t>
  </si>
  <si>
    <t>El plan de mejoramiento del Modelo de Operación procesos tiene identificadas 39 acciones de mejora, para el primer trimestre se estableció el cumplimiento de 7 acciones correspondientes al 17,95%; una vez realizado el seguimiento al plan de mejora reportado por los líderes de proceso, se identificó que se dió cumplimiento a 1 acción, con un porcentaje de avance del 2,57, la cual se relaciona a continuación:
- Acción No 8. OAJ-2:  Formular y publicar en el Sistema de Gestión el procedimiento para la expedición de la resolución que ordena la búsqueda, en los términos del artículo 8.2 de Decreto Ley 589 del 201729 de octubre de 2021: Se remite a través de memorando No. 3000-3-202106446 el proyecto de procedimiento de "expedición resolución que ordena la búsqueda" a la Subdirectora General Técnica y Territorial para que sea retroalimentado,  el 12 de noviembre de 2021 se remite a través de mememorando No. 1600-3-202106764 con asunto: remisión para observaciones del proyecto de procedimiento “Expedición Resolución que Ordena la Búsqueda” - Proceso de Gestión Jurídica. Se socializó por correo electrónico masivo a todos los funcionarios de la entidad el 17 de febrero de 2022, el procedimiento GJU-PR-006 V1 Expedición resolución que ordena la búsqueda, de conformidad con lo dispuesto en el numeral 2 del artículo 8 del Decreto Ley 589 de 2017.</t>
  </si>
  <si>
    <t xml:space="preserve">El indicador se encuentra en nivel crítico de cumplimiento, lo anterior, considerando que de las 7 acciones (17,95%) proyectadas a ser implementadas en la vigencia, tan solo se llevó a cabo 1 acción (2,57%). Frente a esto, se solicita priorizar y hacer seguimiento a las acciones allí previstas en el marco del plan de mejora institucional. Así mismo, considerar que ahora se acumula el rezago de 6 acciones no implementadas (15,38%) + 20 acciones a implementar para el segundo trimestre (69,23%) para un total de 26 acciones por implementar al 30 de junio de 2022 (84,61%) del plan de mejora de la vigencia. Por lo anterior, es necesario que se realicen acciones de seguimiento con suficiente antelación, de tal forma, que las dependencias tengan presente la materialización de dichos resultados durante el trimestre y no al culminar el mismo. 
Finalmente, se sugiere que el equipo del SIG y MOP de la Oficina Asesora de Planeación determine si la implementación de estas acciones fueron eficaces o no, frente a lo requerido para cada una. Así mismo, que dentro de los avances remitidos siempre se incluyan logros y dificultades presentadas para realizar los seguimientos periodicos, los cuales en esta ocasión no fueron incluidos, lo que no permitió entender el resultado del indicador para el corte evaluado. </t>
  </si>
  <si>
    <t>Estrategia 6. Visibilizar la búsqueda (Comunicaciones)</t>
  </si>
  <si>
    <t xml:space="preserve">Resultado 23. Posicionamiento de la búsqueda de la UBPD a través del reconocimiento de los Planes Regionales de Búsqueda (PRB) </t>
  </si>
  <si>
    <t>Indicador 33. Narrativa de la búsqueda solidaria e integral construida e impulsada</t>
  </si>
  <si>
    <t>100% de la narrativa construída e impulsada</t>
  </si>
  <si>
    <t>Oficina Asesora de Comunicaciones y Pedagogía</t>
  </si>
  <si>
    <t>Oficina Gestión del Conocimiento</t>
  </si>
  <si>
    <t>25% de la narrativa construída e impulsada</t>
  </si>
  <si>
    <t xml:space="preserve">Para la realización del avance del análisis cualitativo de la narrativa de búsqueda humanitaria y extrajudicial, se logró conseguir información de diferentes dependencias y fuentes, sin embargo, vale la pena resaltar que desde las diferentes oficinas (Oficina Asesora de Comunicaciones y Pedagogía y Oficina de Gestión del Conocimiento) se tenían percepciones distintas frente a lo que será el documento de la narrativa, lo que ha motivado que desde la OACP se motive la apropiación social de la búsqueda contando esta historia.
Un reto que se identifica, es que la narrativa logre sacar de las cifras a las personas dadas por desaparecidas y facilitar la comprensión sobre la búsqueda, pero más allá de ésto, la comprensión sobre quiénes son las personas dadas por desaparecidas, quiénes son las personas que buscan, cómo la desaparición y la búsqueda ha afectado la vida de las personas a nivel personal, familiar, colectivo y social, es decir al país entero. A su vez, existe otro reto no menor y es el de motivar la comprensión sobre por qué desaparecen a las personas dadas por desaparecidas, el hecho de tener este entendimiento facilitará la comunicación, la pedagogía y por ende la apropiación social de la búsqueda de las personas dadas por desaparecidas como una apuesta de país para reparar, para construir y contar la verdad incomoda sobre quiénes son y por qué desaparecen a las personas en el país y así dar pasos hacia la no repetición. </t>
  </si>
  <si>
    <t>El avance proyectado de acuerdo con la ficha técnica del indicador, para este primer trimestre es: "1: Identificar elementos clave de la narrativa", de acuerdo con el reporte cualitativo presentado, en el documento "narrativa 3", adjunto al reporte de la ficha, reúne dichos elementos aunque aún se encuentre en construcción.  Con esto se alcanza el avance cuantitativo esperado para el primer trimestre.
Se menciona que se recoge información de diferentes fuentes y dependencias, quizás es posible detallar dichas fuentes en próximos reportes para facilitar la comprensión del proceso.</t>
  </si>
  <si>
    <t>Indicador 34. Hitos de la búsqueda solidaria e integral definidos, divulgados</t>
  </si>
  <si>
    <t>100% de los hitos de la búsqueda solidaria e integral definidos, divulgados</t>
  </si>
  <si>
    <t>Oficina Gestión del Conocimiento – Subdirección General Técnica y Territorial y Equipos Territoriales</t>
  </si>
  <si>
    <t>20% de los hitos de la búsqueda solidaria e integral definidos, divulgados</t>
  </si>
  <si>
    <t>Durante el primer trimestre del año se avanzó en:
1) la definición e identificación de los hitos de la busqueda humanitaria y extrajudicial, solidaria y colectiva que realiza la UBPD. Estos hitos son: i) El Universo; ii) El RNFCIS; iii) El proyecto de impulso a la identificación; iv) Los PRB; v) Las estrategias de participación y de inclusión de los enfoques diferenciales; vi) Las líneas de IHE; vii) Las estrategias de trabajo con aportantes de información; viii) Las iniciativas de articulación interinstitucional; ix) La intervención de escenarios complejos. 
2) Igualmento se avanzo en el diseño y ajuste de la metodología para sistematizar los hitos de la busqueda humanitaria y extrajudicial, solidaria y colectiva que realiza la UBPD. La metodología de sistematización crítica propuesta implica las siguientes etapas: i) Reconstrucción de las experiencias que nutren los hitos (Análisis de la documentación existente, Entrevistas y espacios de diálogos con los equipos de la UBPD, Participación en diversos espacios de retroalimentación sobre las experiencias, Construcción de líneas de tiempo, Construcción de mapas de actores, Identificación de los resultados); ii) Interpretación crítica de la experiencia (Identificación de diferentes puntos de vista, contradicciones, debates, Construcción de reflexiones analíticas, Consolidación de los aprendizajes, retos y desafíos); iii) Generación de conclusiones y recomendaciones; iv) Implementación de los mecanismos de divulgación. 
3) Se avanzo en la recolección de información de fuentes secundarias (actas, documentos productos de consultorías) que sirven para la sistematización y análisis de las experiencias que nutren los hitos.
4) Se realizó una propuesta para socializar con las y los servidores de la UBPD la metodología de construcción del Universo de Personas dadas por Desaparecidas, así como sus principales resultados, usos y alcances.
5) Se enviaron diferentes correos electrónicos a los GITT, donde se propone una comunicación entre ellos y la OGC para promover la visibilización e intercambios de experiencias del trabajo realizado en el marco de la construcción e implementación de los Planes Regionales de Búsqueda.
Entre los retos y desafios que tenemos por delante esta el dialogo que vamos a tener con la dirección general en el mes de abril para explicar la metodologia de sistematización y recibir la retroalimentación del caso. Igualmente el proceso de sistematización de los hitos depende de la voluntad de los GITT y de las otras areas y grupos de la entidad para compartir información y socializar las experiencias que nutren los hitos. Finalmente la metodologia para la divulgación interna y externa de los hitos varia en cada caso, debe ajustarse al contexto, lo que implica flexibilidad y constante necesidad de ajuste.
Este trabajo se esta realizando de manera conjunta entre la OGC y la OACP.</t>
  </si>
  <si>
    <t>El avance proyectado para el primer trimestre se centra en "la identificación de los hitos, la definición de los lineamientos metodologicos generales para su sistematización y divulgación. Igualmente se empezará el proceso de recolección de la documentación necesaria, sea a partir de fuentes primarias o secundarias.", de acuerdo con el reporte presentado, el indicador se encuentra en estado óptimo pues se cumple con las actividades a desarrollar durante este primer trimestre.
 1. La participación en la búsqueda
 2. Búsqueda con aportantes de información
 3. Búsqueda en escenarios complejos
 4. Construcción del Universo
 5. Líneas de investigación extrajudicial
 6. Proyecto de impulso a la identificación
 7. Planes regionales de Búsqueda
 8. Registro Nacional de Fosas, Cementerios Ilegales y Sepulturas
 9. Plan Nacional de Búsqueda
Se sugiere ampliar la información y soportes respecto a la construcción de estos conceptos, ejempl: participantes, reuniones de trabajo, espacios de validación.  De igual forma en lagunos espacios al momento de esta observación se habla de 10 hitos, en ese caso se debe actualizar en futuros reportes.
De los soportes relacionados, hace falta el cuadro de seguimiento de las respuestas a los GITT.  (soporte 4)</t>
  </si>
  <si>
    <t>Resultado 24. Percepción frente a la labor de búsqueda de la Unidad de Búsqueda de Personas dadas por Desaparecidas</t>
  </si>
  <si>
    <t>Indicador 35. Implementación de la estrategia de comunicación para el cambio de la percepción en los aspectos críticos identificados en los grupos de interés</t>
  </si>
  <si>
    <t>100% de implementación de las actividades programadas para la vigencia</t>
  </si>
  <si>
    <t>Oficina Asesora de Comunicaciones y Pedagogía
Oficina Gestión del Conocimiento</t>
  </si>
  <si>
    <t>Equipo de trabajo de Servicio al Ciudadano,
Subdirección General Técnica y Territorial, Direcciones Técnicas y Equipos Territoriales</t>
  </si>
  <si>
    <t>10% de implementación de las actividades programadas para la vigencia</t>
  </si>
  <si>
    <t>Durante el primer trimestre el equipo de la UBPD que lidera este tema: Oficina de Gestión del Conocimiento, Oficina Asesora de Comunicaciones y Pedagogía -OACP y el grupo de Servicio al Ciudadano, establecieron un plan de trabajo preeliminar que permitirá identificar los aspectos críticos de la percepción de los grupos de interés caracterizados durante 2020 y 2021, y así identificar las acciones que contribuyan al cierre de la brecha entre la percepción actual de los GI y la percepción deseada.
 Para esto se realizaron las siguientes actividades:
 * La actualización del mapa de grupos de interés. Los resultados de las caracterizaciones de particularidades, necesidades y expectativas, y de la medición de la percepción de 13 grupos de interés caracterizados, que permitieron identificar las nuevas relaciones o relaciones que ya no se están desarrollando, por tal razon se actualizó el mapa de grupos de interes de la UBPD.
 * La actualización de las fichas que presentan los prinicipales hallazgos de las expectativas, necesidades y percepciones de los Grupos de Interés.
 * La realización de una ficha por parte de la OACP que describe las necesidades, expectativas y percepciones de medio nacionales, regionales, comunitarios, internacionales y alternativos.
 Lo anterior ha permitido:
 * La construcción del documento borrador de plan de trabajo, donde se conceptualiza qué es un aspecto crítico, y los criterios para establecerlo.
 * El diligenciamiento de una matriz donde se están describiendo los principales hallazgos en materia de necesidades, expectativas y percepciones.
 Retos:
 * Para la realización de la ficha de medios de comunicación por parte de la OACP se tuvo que acudir a diferentes fuentes (encuentros con periodistas, informes de monitoreo, diálogos formales e informales) para responder a las preguntas de las fichas.
 * Para la construcción de la matriz, estuvo el reto de construir categorías para analizar las relaciones entre los grupos de interés y la UBPD, y así identificar los tipo de aspectos críticos en nuestras relaciones que afecten el proceso de búsqueda. Sin embargo, con este reto superado, se pueden utilizar estas categorías para análisis futuros. 
 * A futuro percibimos el reto (en el desarrollo de las acciones de cambio de percepción) de trabajar de manera articulada con las distintas dependencias de la UBPD para atender los diferentes críticos identificados, ya que varios de estos son trasnversales al accionar de la UBPD, y no recaen únicamente en acciones comunicativas y pedagógicas. 
 * Uno de los desafíos identificados consiste en que las agendas de las dos dependnecias responsables (OACP y OGC) coincidan. Sin embargo, se han venido construido compromisos que permitan agilizar el desarrollo del trabajo, sin necesidad de reunirnos tan constantemente.</t>
  </si>
  <si>
    <t xml:space="preserve">El indicador se encuentra en estado óptimo para el primer trimestre, de acuerdo con el reporte presentado en torno al avance en la implementación del plan de trabajo, se describen diferentes actividades adelantadas con los grupos de interés, se actualizaron fichas y el mapa de grupos de interés.
Adicionalmente se trabajó la ficha de medios de comunicación, la cual relaciona los diferentes actores participantes.
Se ha trabajado un completo reporte de retos afrontados en el desarrollo de las actividades, diversidad de fuentes, dificultades de articulación, difíciles agendas de trabajo, son algunos de los obstáculos planteados.
</t>
  </si>
  <si>
    <t>Indicador 36. Alianzas acordadas con organizaciones y actores que están comprometidos con la búsqueda</t>
  </si>
  <si>
    <t>9 alianzas concertadas</t>
  </si>
  <si>
    <t>Subdirección General Técnica y Territorial, Direcciones Técnicas y Equipos Territoriales,
Equipo de Cooperación y Alianzas</t>
  </si>
  <si>
    <t>2 alianzas concertadas</t>
  </si>
  <si>
    <t xml:space="preserve">Alianza a largo plazo que construyó OGC con la Universidad Nacional para la Cátedra 'La desaparición y búsqueda de personas en el contexto y en razón del conflicto armado en Colombia' (2022-1).  
Alianza con el diario El País de España para dignificar la memoria de la primera víctima de desaparición que fue identificada y entregada a su familia en Samaná, Caldas, gracias al trabajo de investigación que realizó la UBPD.
Exploración de alianzas con la Revista Cambio y el Portal Rutas del Conflicto para la producción de contenidos periodísticos en diferentes formatos sobre la búsqueda y la memoria de las víctimas de desaparición forzada. Estos acercamientos se vieron reflejados en diálogos telefónicos y encuentros con los directores y jefes de redacción para concretar temáticas y posibles contenidos.
Avance en la elaboración de los documentos para el proceso de contratación de los servicios de streaming y central de medios. 
</t>
  </si>
  <si>
    <t xml:space="preserve">
De acuerdo con el reporte del indicador, es fácil identificar la alianza con la Universidad Nacional para la cátedra, es posible ampliar el reporte en torno a actividades realizadas para lograr dicha alianza, o su proceso de construcción, retos y/o obstáculos, aprendizajes.
 La Alianza con el Diario El País, se entiende basada en el impacto y la relevancia de trabajar conjuntamente con un medio internacional del alcance de dicho Diario, aunque no se apega estrictamente a la definición de alianza establecida por el grupo, pero se valida por su gran relevancia.
Finalmente se menciona la exploración de alianzas con revista Cambio, el Portal Rutas del Conflicto y el proceso de contratación de streaming, en este caso se trata de alianzas en proceso, por lo cual es bueno reportar estos avances que esperamos se concreten para próximos periodos y que darán gran impulso para visibilizar la búsqueda solidaria e integral.  Sin embargo son necesarios los soportes de dichos avances, así aún no estén concretadas.
</t>
  </si>
  <si>
    <t xml:space="preserve">PLAN DE ACCIÓN 2022 V. 3 </t>
  </si>
  <si>
    <t>ACTIVIDADES</t>
  </si>
  <si>
    <t>Seguimientos trimestrales 2022</t>
  </si>
  <si>
    <t>Actividades</t>
  </si>
  <si>
    <t>Dependencia responsable</t>
  </si>
  <si>
    <t>Dependencia Asociada</t>
  </si>
  <si>
    <t>Fecha Inicial</t>
  </si>
  <si>
    <t>Fecha Final</t>
  </si>
  <si>
    <t>Avance cualitativo
 1er trimestre 2022</t>
  </si>
  <si>
    <t>Retroalimentación OAP 
1er trimestre 2022</t>
  </si>
  <si>
    <t>Avance cualitativo
 2do trimestre 2022</t>
  </si>
  <si>
    <t>Retroalimentación OAP 
2do trimestre 2022</t>
  </si>
  <si>
    <t>Avance cualitativo 3er trimestre 2022</t>
  </si>
  <si>
    <t>Retroalimentación OAP 
3er trimestre 2022</t>
  </si>
  <si>
    <t>Avance cualitativo 4to trimestre 2022</t>
  </si>
  <si>
    <t>Retroalimentación OAP 
4to trimestre 2022</t>
  </si>
  <si>
    <t>Logros y dificultades 2022</t>
  </si>
  <si>
    <t xml:space="preserve">Identificar las fuentes de información que contribuyan a: i) la limpieza de base de datos y completitud de la información de solicitudes de búsqueda, ii) a la construcción del universo de personas dadas por desaparecidas -PDD y iii) a la alimentación del Registro Nacional de Fosas, Cementerios Ilegales y Sepulturas -RNFCIS. </t>
  </si>
  <si>
    <t>Subdirección de Gestión de la Información para la Búsqueda</t>
  </si>
  <si>
    <t>Se han identificado un total de 164 archivos enviados por los Grupos Internos de Trabajo Territorial que contienen información que contribuye al Registro de Solicitudes de Búsqueda, RNFCIS y al Universo de Personas dadas por Desaparecidas.
Se identificaron y evaluaron un total de 41 tablas de información secundaria que contribuye al Universo de Personas Dadas por Desaparecidas, de allí se mapearon dos tipos de información desde 80 variables y 26 fuentes de información secundaria para identificar el Estado actual del Desaparecido y el tipo de hecho de desaparición.
Se identificaron las fuentes para la extracción de información que contribuya al RNFCIS, y se dio inicio al proyecto de sistematización de fuentes no estructuradas para el registro, y a las capacitaciones en la herramienta de cementerios que apoya el registro de información de los sitios de destino de cuerpos en este lugar. Por otro lado, se han tomado para preclasificación de fuentes 1702 documentos, de los cuales se han excluido 1330 y aceptado para sistematización 228, y 144 se encuentran en proceso de clasificación. Las fuentes corresponden a Centro Nacional de Memoria Histórica (CNMH), Comité Internacional de la Cruz Roja (CICR), Corporación Desarrollo Regional Valle del Cauca (CDRVC), Diócesis Tumaco, Min Defensa, MOVICE, JEP y Unidad de Restitución de Tierras (URT).
Los soportes pueden ser consultados en las carpetas https://drive.google.com/drive/u/0/folders/1Eid6h9w3q45jdVtqg88TQSwkMx88oWUP y la documentaciòn confidencial puede ser solicitada directamente al Subdirector de Gestión de Información.</t>
  </si>
  <si>
    <t>Se evidencia el avance en la gestión respectiva. Sería ideal poder conocer el total de fuentes que la UBPD está llamada a identificar, analizar, depurar y organizar para poder dimensionar los avances alcanzados periódicamente, sin embargo, la estimaciòn del total de fuentes de la UBPD no es posible determinarla por cuanto el cumplimiento del mandato extrajudicial y humanitario hace que se recopile información que no necesariamente se encuentra identificada, depurada y organizada.
Se anexaron soportes de la gestión desarrollada. Se recomienda revisar y ajustar las cifras y sumas totales incluidas en el soporte "Estado de Fuentes".</t>
  </si>
  <si>
    <t>Validar la calidad de cada una de las fuentes de información</t>
  </si>
  <si>
    <t>Se evaluó la calidad de 41 tablas de fuentes secundarias que pueden contribuir al universo de Personas Dadas por Desaparecidas.
Se identificó el estado en que se encuentra cada una de las fuentes tomadas en cuenta para la sistematización en el instrumento de preclasificación del RNFCIS. Del total de fuentes que se han venido trabajando (1702) se encontraron que 75 de ellas están dañadas y 41 están duplicadas para un total de 116 fuentes que no se consideran para su sistematización.
Con la preclasificación que se realiza, es posible identificar aquellas fuentes documentales de las cuales se puede extraer información para sistematizarla en la base de datos de manera estructurada que facilite posteriormente su consulta.
Los soportes pueden ser consultados en las carpetas https://drive.google.com/drive/u/0/folders/1Eid6h9w3q45jdVtqg88TQSwkMx88oWUP y la documentaciòn confidencial puede ser solicitada directamente al Subdirector de Gestión de Información.</t>
  </si>
  <si>
    <t>Se da cuenta de los avances parciales en la validación de la calidad de fuentes.
En los próximos reportes se recomienda considerar una conclusión concreta sobre el avance que permita a cualquier persona comprender la importancia de los resultados parciales alcanzados.
Se anexaron soportes de la gestión desarrollada. Se recomienda revisar y ajustar las cifras y sumas totales incluidas en el soporte "Estado de Fuentes".</t>
  </si>
  <si>
    <t>Revisar y depurar información asociada con las solicitudes de búsqueda (incluyendo líneas de investigación asociadas), el universo de personas dadas por desaparecidas, y el Registro Nacional de Fosas, Cementerios Ilegales y Sepulturas -RNFCIS.</t>
  </si>
  <si>
    <t>Para completar la información del Universo de Personas Dadas por Desaparecidas, se revisó y se depuró información, sobre el de tipo de hechos de desaparición se logró recuperar ésta información para 83.941 Personas dadas por Desaparecidas incluídas en el Universo luego de la homologación de 4.040 categorías distintas incluídas en 34 variables de interés distirbuídas en 22 tablas , para el Estado actual del desaparecido se logró recuperar la información para 82.096 Personas dadas por Desaparecidas incluídas en el Universo luego de la homologación de 859 categorías distintas incluídas en 19 variables de interés dsitribuídas en 12 tablas, el resultado de este trabajo está alojado en la base de datos de producción en la instancia UNIVERSO_PDD en la tabla UniversoV2_Nuevas_Variables_Final_estado
Se identificaron algunas inconsistencias derivadas del registro de las solicitudes de búsqueda tanto por equipos territoriales como por el equipo de sistematización que se encuentran en corrección, y una vez subsanadas se procederá a su actualización en la base de datos. 
La depuración de inconsistencias permitira que la información sea un poco mas confiable respecto a la información de referencia que se sistematizó
Los soportes pueden ser consultados en las carpetas https://drive.google.com/drive/u/0/folders/1Eid6h9w3q45jdVtqg88TQSwkMx88oWUP y la documentaciòn confidencial puede ser solicitada directamente al Subdirector de Gestión de Información.</t>
  </si>
  <si>
    <t>Se da cuenta de los avances parciales en la revisión y depuración de información.
En los próximos reportes se recomienda considerar una conclusión concreta sobre el avance que permita a cualquier persona comprender la importancia de los resultados parciales alcanzados.
Se anexaron soportes de la gestión desarrollada. Se recomienda revisar y ajustar las cifras y sumas totales incluidas en el soporte "Estado de Fuentes".</t>
  </si>
  <si>
    <t>Clasificar información asociada con el Universo de Personas dadas por Desaparecidas y el Registro Nacional de Fosas, Cementerios y Sepulturas Ilegales que se encuentra en fuentes no estructuradas recibidas o recolectadas por la UBPD.</t>
  </si>
  <si>
    <t>En aras de la recuperación de los documentos para facilitar los procesos de consulta de información relacionada con la búsqueda de personas dadas por desaparecidas, se han clasificado y ordenado 199 unidades documentales de historiales de solicitudes de implementación de acciones humanitarias y extrajudiciales para la búsqueda. En la misma medida, se han creado 602 carpetas de acuerdo con el ID y nombre de la persona dada por desaparecida según lo establecido en el Registro de solicitudes de búsqueda. Adicionalmente, se realizó la descripción de 18 fuentes de información que se registraron en el catálogo de fuentes de información para la consulta de los servidores internos que requieren información para el proceso de búsqueda y se inventariaron 188 registros de información recolectada por la UBPD proveniente de organizaciones de la sociedad civil y entidades del Sistema Integral de Verdad, Justicia, Reparación y No Repetición.</t>
  </si>
  <si>
    <t>Se da cuenta de los avances parciales en la clasificación de información.
En los próximos reportes se recomienda considerar una conclusión concreta sobre el avance que permita a cualquier persona comprender la importancia de los resultados parciales alcanzados.</t>
  </si>
  <si>
    <t>Ordenar, describir, estructurar y disponer la información (organizada en el sistema de información y en el RNFCIS) que contribuya a consolidar el Universo de Personas dadas por Desaparecidas, las solicitudes de búsqueda y el RNFCIS</t>
  </si>
  <si>
    <t>Se da cuenta de los avances parciales en la organización de información.
En los próximos reportes se recomienda considerar una conclusión concreta sobre el avance que permita a cualquier persona comprender la importancia de los resultados parciales alcanzados.</t>
  </si>
  <si>
    <t>Integrar las fuentes de información depuradas y provenientes de organizaciones sociales cuando éstas correspondan a las unidades documentales de las series y subseries misionales</t>
  </si>
  <si>
    <t>Grupo Interno de Trabajo de Gestión Documental</t>
  </si>
  <si>
    <t>No se reportan avances correspondientes a la integración de fuentes de información depuradas. Esta actividad se encuentra programada para iniciar en el segundo semestre del año.</t>
  </si>
  <si>
    <t>Implementar el Sistema de Información Misional - SIM</t>
  </si>
  <si>
    <t>Oficina de Tecnologías de Información y Comunicación</t>
  </si>
  <si>
    <t xml:space="preserve">OTIC: Actualmente se ejecuta el contrato 181 de 2021, el cual tiene por objeto el desarrollo e implementaciòn del SIM, para el trimestre que se reporta, se adelanta de manera conjunta con las àreas misionales la validaciòn de las funcionalidades desarrolladas.
SGI: En relación al proceso de recibo e implementación del desarrollo, se aclara que, para asegurar la calidad y el cumplimiento del Sistema de Información Misional, actualmente se ejecuta metodológicamente un esquema en el cual se valida cada uno de los casos de uso (funcionalidades) con las y los servidores (funcionarios) que han sido designados para tal fin, con ellos se realiza una validación de la definición de las funcionalidades, su implementación y la articulación entre los módulos, la cual es entregada por la fábrica de software. En cuanto se tiene el aval de los y las servidoras, se viabiliza la aprobación del caso de uso por parte del Director(a) y/o Subdirector(a) relacionado con la funcionalidad en cuestión. Una vez se aprueban las funcionalidades inicia el proceso de migración de datos.
</t>
  </si>
  <si>
    <t>Es necesario detallar los avances efectuados para el SIM. Lo reportado no permite entender todo el esfuerzo humano, financiero y tecnológico que viene detrás de este gran proyecto. Se sugiere traer de los entregables un reporte mas detallado. Así mismo, considerando que este proyecto se culminará en el mes de junio, es necesario que se identifiquen las debilidades de forma temprana, lo cual permitirá tomar acciones preventivas para mitigar el riesgo de que no se cumpla con la entrega en el tiempo estimado.</t>
  </si>
  <si>
    <t>Migrar la Información dentro del Sistema de Información Misional - SIM</t>
  </si>
  <si>
    <t>Actualmente se trabaja en la estructuraciòn del inventario de informaciòn objeto de migraciòn</t>
  </si>
  <si>
    <t>Esta actividad no tiene aplicación por fechas, no obstante, es pertinente que desde ya, se elabore el plan de trabajo para migrar la información al SIM en el último trimestre del 2022.</t>
  </si>
  <si>
    <t>Implementar el modelo de gobierno de datos</t>
  </si>
  <si>
    <t>OTIC: El proyecto evoluciona de acuerdo a los entregables pactados y recibidos en el corte de cada pago, se aclara que el indicador está incluido en el contrato 229-2021 - Logros: 
 -- Se recibe en tiempos los documentos asociados a los entregables - Desafíos: 
 -- A pesar de diferentes escenarios de participación demás áreas involucradas esperan del proyecto actividades no contempladas. -- Dimensionamiento de la infraestructura no contemplada en el enfoque contractual y delegación de responsabilidades sobre el mismo escenario por parte que no deberían ser.
 - La disposición de la herramienta ha causado demora en el cumplimiento de los entregables asociados a esta, motivo por el cual no se ha realizado recibido a la fecha de los productos pactados para el mes
SGI: Se avanza en la identificación de fuentes de información para el dimensionamiento de la herramienta de software integrado. El proyecto del modelo de gobierno de datos (contrato 229-2021) evoluciona de acuerdo a los entregables pactados y se recibe en tiempos los documentos asociados a los entregables</t>
  </si>
  <si>
    <t>Es importante que la OTIC diferencie el reporte del indicador al de la actividad, lo anterior, considerando que esto es tan solo una pequeña acción con relación a todo el indicador y sus subproyectos asociados. Se sugiere revisar la redacción, ya que hay apartes que no se entienden y esta información será publicada para consulta de la ciudadanía. Finalmente, no es concordante la lectura, ya que arriba afirman que se evoluciona de acuerdo con los entregables, pero abajo se indica que se han presentado demoras en el cumplimiento de entregables.
Con respecto al reporte realizado por la SGI, se recomienda ampliar información sobre los entregables pactados y cuáles han sido recibidos. De igual forma se recomienda adjuntar los soportes.</t>
  </si>
  <si>
    <t>Implementar la estrategia de uso y apropiación del Sistema de Información Misional de la UBPD</t>
  </si>
  <si>
    <t>Dirección Técnica de Información, Planeación y Localización para la Búsqueda</t>
  </si>
  <si>
    <t>Oficina de Tecnologías de la Información y Comunicación,  Subdirección de Gestión Humana, Oficina de Gestión del Conocimiento, Subdirección General Técnica y Territorial, Equipos Territoriales, Oficina Asesora de Comunicaciones y Pedagogía</t>
  </si>
  <si>
    <t xml:space="preserve">OTIC: Para el trimestre reportado no se tenia programadas actividades asociadas con esta tematica
SGI: 
* Se invitaron a todos los servidorxs a votar para seleccionar el nombre del sistema de información misional, se tuvieron 5 propuestas preseleccionadas y que fueron revisadas a la luz de los criterios establecidos en las bases del concurso: que sea una sola palabra, de fácil pronunciación y recordación; y que se relacione con la misionalidad de nuestra entidad.  el nombre del SIMBU fue el ganador. 
* Se acordo una planeación para generar la correspondiente expectativa del SIM entre los servidores de la UBPD
* Se tiene el nombre del SIM:BUSQUEMOS
* Se esta en la construcción de dos piezas una para la validación y aprobación de las funcionalidades y otra para la migración de los datos.
* Actualmente se esta trabajando en la generación de la metodología de las capacitaciones de los módulos.
</t>
  </si>
  <si>
    <t>OTIC: De acuerdo con las fechas previstas para la actividad, sí cobijaba los meses de febrero y marzo, así las cosas, el avance reportado no permite identificar qué acciones se desarrollaron durante este periodo, incluso tareas de tipo contractual pudieron verse reflejadas en este avance.
SGI: Se recomienda adjuntar los soportes que dan cuenta de los avances parciales descritos.</t>
  </si>
  <si>
    <t>Aplicar dos casos de analítica sobre el modelo de gobierno de datos</t>
  </si>
  <si>
    <t>OTIC y SGI: Para el trimestre reportado no se tenia programadas actividades asociadas con esta tematica</t>
  </si>
  <si>
    <t>Con respecto al reporte realizado por OTIC y SGI: Para este periodo, no se tenía previsto avance al respecto, sin embargo, se sugiere elaborar el plan de trabajo que permitirá realizar un ejercicio de análitica en el segundo semestre de 2022. Este ejercicio requiere de una metodología, escogencia de instrumentos, entre otras labores de depuración de la información, por lo anterior, sería oportuno realizar estas acciones de forma previa al ejercicio mismo de analítica.</t>
  </si>
  <si>
    <t>Realizar seguimiento al cumplimiento de los procesos contractuales relacionados con el desarrollo e implementación del Sistema de Información Misional SIM, con gobierno de datos y analítica de datos</t>
  </si>
  <si>
    <t>Oficina de Control Interno</t>
  </si>
  <si>
    <t xml:space="preserve"> Dirección General, Subdirección General Técnica y Territorial, Dirección Técnica de Información, Planeación y Localización para la Búsqueda, Subdirección de Gestión de la Información para la Búsqueda, Oficina de Tecnologías de Información y Comunicación</t>
  </si>
  <si>
    <t>De acuerdo a lo planificado en el Plan Anual de Auditorias y Seguimiento (PAAS) 2022, la Oficina de Control Interno (OCI) actualmente se encuentra ejecutando como Seguimiento, la verificación del estado de avance del desarrollo e implementación del Sistema de Información Misional (SIM) según Contrato No. 181 de 2020, Gobierno de Datos según Contrato No. 229 de 2021, Analítica y de la Plataforma Digital de Servicios de Información Misional Pública de la (UBPD) para la ciudadanía según Proyecto No. 10, donde, el horizonte establecido para la ejecución del primer seguimiento es del 01 de marzo de 2022 al 29 de abril de 2022, donde, al corte de reporte de avance se han realizado las siguientes actividades:
1) el 04 de marzo de 2022, se comunicó el inicio del seguimiento a la Oficina de Tecnologías de la Información y las Comunicaciones (OTIC), a la Subdirección General Técnica y Territorial (SGTT) y a la Subdirección de Gestión de la Información para la Búsqueda (SGIB); 
2) el 16 de marzo la (OCI) realizó la primera solicitud de información a la (OTIC) y a la (SGIB); 
3) el 22 y 23 de marzo de 2022 la (OTIC) y la (SGIB) hizo entrega de la información solicitada; Como evidencia de lo anterior se entrega como soporte 3 correos electrónicos.
Actualmente, la (OCI) se encuentra analizando la información entregada y se proyecta que, en la semana del 04 al 08 de abril de 2022, se realizará la segunda solicitud de información a las mismas dependencias.</t>
  </si>
  <si>
    <t xml:space="preserve">Se da cuenta de la inclusión en el Plan Anual de Auditorias y Seguimiento (PAAS) 2022 del seguimiento al estado de avance del desarrollo e implementación del SIM. Se hace referencia a los avances alcanzados en el trimestre frente a la solicitud de información para la realización del primer seguimiento por parte de la OCI, el cual se encuentra programado para ser ejecutado entre marzo y abril. Se espera que en el reporte del segundo trimestre se haga referencia a los resultados finales identificados en este primer seguimiento.
Se adjuntaron como soportes las evidencias de la solicitud de información realizada en el periodo. </t>
  </si>
  <si>
    <t>Estandarizar los Acuerdos de Nivel de Servicio (ANS) asociados con el Sistema de Información Misional, SIDOBU, y en general con los sistemas de información en ambiente productivo en la UBPD</t>
  </si>
  <si>
    <t>Oficina de Tecnologías de la Información y Comunicación</t>
  </si>
  <si>
    <t>Para el trimestre a reportar no se tiene avance, toda vez que BUSQUEMOS aun esta en proceso de recibo, no se encuentra en ambiente productivo, sin embargo, el contrato por el cual se presta los servicios tecnologicos en cuanto a la disponibilidad de los mismos cumple con la condición definida para el Sistema de Informaciòn.</t>
  </si>
  <si>
    <t>El reporte no permite entender los logros o dificultades presentados. Para ello, se sugiere ampliar el avance del seguimiento. Así mismo, se obvian los demás sistemas de información como por ejemplo SIDUBU, entre otros.</t>
  </si>
  <si>
    <t>Establecer los requerimientos no funcionales asociados con futuras contrataciones tendientes a fortalecer y actualizar las funcionalidades incluidas en los sistemas de información y herramientas tecnológicas que esten en ambiente productivo en la UBPD</t>
  </si>
  <si>
    <t>Dirección Técnica de Información, Planeación, Localización para la Busqueda - Secretaría General</t>
  </si>
  <si>
    <t>Para el trimestre reportado no se tenia programadas actividades asociadas con esta tematica</t>
  </si>
  <si>
    <t>De acuerdo con las fechas previstas para la actividad, sí cobijaba los meses de enero, febrero y marzo, así las cosas, el avance reportado no permite identificar qué acciones se desarrollaron durante este periodo, incluso tareas de tipo contractual o formulación de planes de trabajo o operativos pudieron verse reflejados en este avance.</t>
  </si>
  <si>
    <t>Implementar los requerimientos técnicos necesarios para garantizar la disponibilidad de las herramientas relacionadas con el SIM, Gobierno de Datos y Analítica, en la contratación de servicios enmarcados en la plataforma tecnológica y seguridad de la información</t>
  </si>
  <si>
    <t>Establecer e implementar el modelo de administración y gestión de base de datos en ambiente productivo</t>
  </si>
  <si>
    <t>OTIC: Para el trimestre reportado no se tenia programadas actividades asociadas con esta tematica</t>
  </si>
  <si>
    <t>OTIC: De acuerdo con las fechas previstas para la actividad, sí cobijaba los meses de enero, febrero y marzo, así las cosas, el avance reportado no permite identificar qué acciones se desarrollaron durante este periodo, incluso tareas de tipo contractual o formulación de planes de trabajo o operativos pudieron verse reflejados en este avance.</t>
  </si>
  <si>
    <t>Disponer del soporte especializado, actualización y mantenimiento del SIM, Gobierno de Datos y Analitica</t>
  </si>
  <si>
    <t>Subdirección de Gestión de la Información para la Búsqueda
Oficina Tecnologías de la Información y Comunicación</t>
  </si>
  <si>
    <t>OTIC: Se sugiere incluir dentro de los planes de trabajo los mecanismos y canales que serán utilizados para efectos del soporte que se requerirá una vez sea implementado el SIM. A pesar de no requerir avances para el primer o segundo trimestre, si se pueden realizar labores de planeación y prevención.</t>
  </si>
  <si>
    <t>Identificar las fuentes de información</t>
  </si>
  <si>
    <t>Se ha identificado hasta el primer trimestre de 2022 un total de 32 tablas que contienen información de desaparecidos, estas tablas fueron entregadas por la JEP y la CEV, además se cuenta con la información del Sistema de Información Red de Desaparecidos y Cadáveres - SIRDEC y de tablas en archivo Excel entregadas por International Commission on Missing Persons – ICMP.</t>
  </si>
  <si>
    <t xml:space="preserve">Se recomienda revisar la coherencia de esta información con lo reportado en las actividades del indicador No. 1 considerando que los avances de este último se constituyen en insumo para las actividades de este indicador. </t>
  </si>
  <si>
    <t>Del total de las 32 tablas de información secundaria, se evaluaron y se mapearon dos tipos de información desde 80 variables y 26 fuentes de información secundaria para identificar el Estado actual del Desaparecido y el Tipo de Hecho de desaparición, para el caso de tipo de hechos, se logró recuperar la información del tipo de hecho para 83.941 Personas dadas por Desaparecidas incluídas en el Universo luego de la homologación de 4.040 categorías distintas incluídas en 34 variables de interés distirbuídas en 22 tablas , para el Estado actual del desaparecido se logró recuperar la información para 82.096 Personas dadas por Desaparecidas incluídas en el Universo luego de la homologación de 859 categorías distintas incluídas en 19 variables de interés dsitribuídas en 12 tablas, el resultado de este trabajo está alojado en la base de datos de producción en la instancia UNIVERSO_PDD en la tabla UniversoV2_Nuevas_Variables_Final_estado</t>
  </si>
  <si>
    <t>Se recomienda revisar la coherencia de esta información con lo reportado en las actividades del indicador No. 1 considerando que los avances de este último se constituyen en insumo para las actividades de este indicador. En ambos reportes se hace referencia al mapeo de dos tipos de información desde 80 variables y 26 fuentes de información secundaria para identificar el Estado actual del Desaparecido y el Tipo de Hecho de desaparición, pero en ambos reportes se menciona un número de tablas de información diferente. Se sugiere clarificar la diferencia entre los dos reportes o ajustar lo que sea pertinente.</t>
  </si>
  <si>
    <t>Integrar las fuentes de información</t>
  </si>
  <si>
    <t>Esta actividad se encuentra programada para ejecutarse desde el tercer trimestre del año.</t>
  </si>
  <si>
    <t xml:space="preserve">Para este periodo, no se tenía previsto avance al respecto, sin embargo, se sugiere preparar desde ya el plan de trabajo que permitirá que en el segundo semestre de 2022 se realice la integración de fuentes de información y la publicación de información de forma segura desde el SIM. </t>
  </si>
  <si>
    <t>Publicar información de forma segura desde el Sistema de Información Misional (SIM) en la plataforma digital de servicios de información misional pública de la UBPD para la ciudadanía</t>
  </si>
  <si>
    <t>Esta actividad sólo podrá llevarse a cabo hasta que el SIM esté en producción.</t>
  </si>
  <si>
    <t xml:space="preserve">La actividad se programó para iniciar ejecución en enero de 2022. Si bien el sistema de información misional se encuentra programado para entrar en producción a partir del segundo semestre, es importante que en este avance se reporte de manera preliminar lo correspondiente al proyecto 10 del PETI (Implementar consulta de información misional pública) que se está ejecutando y a la actualización de información que se está realizando en la plataforma digital de servicios https://ubpdbusquedadesaparecidos.co/sites/portal-de-datos/ </t>
  </si>
  <si>
    <t>Estructurar los proyectos del Estero San Antonio y Río la Miel</t>
  </si>
  <si>
    <t>Subdirección de Análisis, Planeación y Localización para la Búsqueda</t>
  </si>
  <si>
    <t xml:space="preserve">Durante el primer trimestre de 2022 se avanzó en la construcción de la ficha técnica para cotizar bienes y/o servicios, cuyo objeto es realizar un proceso de selección que permita "Aunar esfuerzos para adelantar las acciones técnicas que contribuyan a la búsqueda de las personas dadas por desaparecidas (PDD) en el contexto y en razón del conflicto armado, cuyos cuerpos según la información disponible, fueron arrojados en diversos puntos del ecosistema del Estero San Antonio de Buenaventura, Valle del Cauca."
En el proceso de formulación se realizaron consultas a la Dirección General Marítima - DIMAR, organizaciones de la sociedad civil, universidades y empresas, que permitieran estimar los tiempos y costos de la realización de prospecciones subacuáticas en al Estero San Antonio. (https://docs.google.com/document/d/1EaTy_kx6sKW6tqQnoxsVEHsiE1JbOoDi/edit#)
En el marco del proyecto de la organización EQUITAS, OIM sobre el Río La Miel, y en articulación con la UBPD a través de las Direcciones de Información y Prospección, se entregaron los primeros resultados del proyecto para la comprensión de la búsqueda en escenarios fluviales, basado en un diseño experimental en un área específica del Rio la Miel. (https://drive.google.com/drive/folders/1rfF8xE0QB6GnnJ8nKMvnOlU8PNHf7uZ9)
Los resultados presentados por Equitas, Heritage y el Instituto Javeriano del Agua fueron recibidos por la UBPD como un insumo para la formulación de una metodología de búsqueda en ríos. Esta información permitirá formular ajustes y direccionar de una mejor forma la construcción metodológica. </t>
  </si>
  <si>
    <t>En el reporte se da cuenta de la gestión desarrollada frente a la estructuración del proyecto del Estero San Antonio. Asimismo, se describe la socialización de resultados del proyecto del diseño experimental para la búsqueda en escenarios fluviales, en un área específica del Rio la Miel, desarrollada por Equitas, OIM y en articulación con la UBPD.
Es importante agilizar los procesos de contratación y ejecución del proyecto Estero San Antonio y Rio la Miel para permitir dar cumplimiento oportuno al compromiso que tiene la UBPD.
Se anexaron soportes de la gestión desarrollada.</t>
  </si>
  <si>
    <t>Diseñar, socializar y ajustar las metodologías</t>
  </si>
  <si>
    <t xml:space="preserve">Una vez estructurado el proyecto del Estero San Antonio, se procedió a realizar la respectiva socialización con las organizaciones peticionarias de la Medida Cautelar, las cuales se encuentran estudiando la propuesta a fin de concertar con la UBPD el ingreso al Estero desde un enfoque étnico-territorial que contemple las necesidades, expectativas y saberes de la comunidad negra y afrocolombiana que habita en el puerto de Buenaventura. El 17 de marzo las organizaciones aprobaron el plan de trabajo presentado para desarrollar las actividades en el Estero San Antonio. 
El día 31 de marzo se socializaron los resultados y las posibilidades de continuar el proyecto del río La Miel, avanzando en: 1) la construcción de un universo de personadas dadas por desaparecidas cuyos cuerpos posiblemente fueron arrojados al Rio, a partir de la base del CNMH; 2)  la cnstrucción de una geodatabase: se trata de una herramienta para el almacenamiento y procesamiento de la información geográfica para su georreferenciación y análisis espacial, en el que se puedan identificar los puntos de interés forense; 3) análisis de imágenes satelitales del río con base en las cuales se analizan las características físicas del Río, los cambios del entorno y por ejemplo, la sedimentación; 4) modelamiento y caracterización del río que permite comprender las líneas de flujo del río, la velocidad, la fuerza de arrastre y los tiempos de transporte, entre otras. El modelo permitió identificar “unidades geomorfológicas de interés forense”, esto es, sitios de posible interés forense dado que allí se pueden depositar los cuerpos arrojados al río; y 5) experimento con biomodelos. 
Se espera una segunda fase del proyecto para avanzar en los elementos que permitan dar cuenta de lo sucedido con los cuerpos arrojados a los ríos a partir de la exploración de las unidades geomorfológicas de interés forense, trabajo con comunidades en las zonas ribereñas a los ríos y análisis. El trabajo adelantado por Equitas, Heritage y el Instituto Javeriano del Agua ha sido recibido por la UBPD como un insumo que permitirá construir una metodología de búsqueda en ríos. El pilotaje del biomodelo empleado por las organizaciones entregó información relevante para formular mejoras al estudio y direccionar ajustes de cara a la formulación definitiva de la metodología de búsqueda en ríos. </t>
  </si>
  <si>
    <t xml:space="preserve">El reporte da cuenta de la gestión desarrollada frente a la estructuración del proyecto del Estero San Antonio, así como el estado en que se encuentra su respectiva socialización con las organizaciones peticionarias de la medida cautelar en dicha zona. Asimismo, se detalla la socialización de resultados del proyecto del diseño experimental para la búsqueda en escenarios fluviales, en un área específica del Rio la Miel, desarrollada por Equitas, OIM y en articulación con la UBPD.
Es importante agilizar los procesos de contratación y ejecución del proyecto Estero San Antonio y Rio la Miel para permitir dar cumplimiento oportuno al compromiso que tiene la UBPD.
Se anexaron soportes de la gestión desarrollada. 
</t>
  </si>
  <si>
    <t>Poner en marcha las actividades del piloto</t>
  </si>
  <si>
    <t>La fecha de inicio de la ejecución de la actividad corresponde a trimestres posteriores, sin embargo, se recomienda avanzar en los insumos que se requieran para facilitar la ejecución de la misma con oportunidad.</t>
  </si>
  <si>
    <t>Ajustar el documento metodológico de acuerdo con los resultados de los pilotos</t>
  </si>
  <si>
    <t>Esta actividad se encuentra programada para ejecutarse en el cuarto trimestre del año.</t>
  </si>
  <si>
    <t xml:space="preserve">Identificar escenarios particulares en los Planes Regionales de Búsqueda - PRB </t>
  </si>
  <si>
    <t>Esta actividad se encuentra programada para ejecutarse desde el segundo trimestre del año.</t>
  </si>
  <si>
    <t>Alistar el plan de trabajo para la implementación de la metodología según el escenario particular</t>
  </si>
  <si>
    <t>Definir la cobertura territorial de los planes regionales según priorización del Plan Nacional de Búsqueda - PNB</t>
  </si>
  <si>
    <t xml:space="preserve">Se han definido los Planes Regionales de Búsqueda a los que pertenecerán la totalidad de los 199 municipios priorizados a corto plazo. Así mismo, se lograron definir los trimestres en que serán entregados los 18 PRB que contienen municipios priorizados en el corto plazo y que hacen parte de alguna cobertura de GITT. 
Se adjunta la matriz de municipios priorizados en el corto plazo,  que contiene la relación de los ORB a los que pertenecerá y los trimestres en que serán entregados. </t>
  </si>
  <si>
    <t>Se hace referencia en el reporte a los avances alcanzados en cuanto a la identificación de los municipios correspondientes a las subregiones priorizadas en el corto plazo en el PNB y, de esos, los que ya se encuentran asociados a un PRB vigente para proceder a programar la inclusión en PRB de los restantes. 
Se anexaron soportes de la gestión desarrollada.</t>
  </si>
  <si>
    <t>Estructurar los Planes Regionales de Búsqueda - PRB</t>
  </si>
  <si>
    <t>Tendrá desarrollo desde el segundo trimestre de 2022, toda vez se inicie la entrega de nuevos PRB ante la SGTT.
La estructura de los documentos de los PRB contiene  los siguientes elementos: 1. DELIMITACIÓN REGIONAL EXPLICANDO EL ALCANCE GEOGRÁFICO Y LAS RAZONES QUE JUSTIFICAN DICHA DELIMITACIÓN. 2. ANÁLISIS DEL CONTEXTO DE LA DESAPARICIÓN. 3. ESTRATEGIAS DE ACCIÓN</t>
  </si>
  <si>
    <t xml:space="preserve">Debido a que en el primer trimestre se realizó la revisión de los municipios pertenecientes a las subregiones priorizadas en el corto plazo en el PNB, se depuraron los que aún no se encuentran contemplados en un PRB y se programó dicha incorporación para el II, III y IV trimestre. Por lo tanto, en este periodo no se estructuraron PRB. </t>
  </si>
  <si>
    <t>Diseñar los Planes Regionales de Búsqueda - PRB a partir del análisis de la información</t>
  </si>
  <si>
    <t>Equipos Territoriales</t>
  </si>
  <si>
    <t>Tendrá desarrollo desde el segundo trimestre de 2022, toda vez se inicie la entrega de nuevos PRB ante la SGTT.</t>
  </si>
  <si>
    <t xml:space="preserve">Debido a que la actividad estaba programada para iniciar desde enero de 2022, y que el avance de la actividad 1 da cuenta de los insumos que se obtuvieron y que facilitaran el diseño de PRB en los siguientes trimestres, se recomienda revisar si en este avance se puede ampliar información.
Se sugiere aclarar cuál es la diferencia entre la actividad 2 y 3 de este indicador. </t>
  </si>
  <si>
    <t>Elaborar los planes operativos de cada Plan Regional de Búsqueda - PRB</t>
  </si>
  <si>
    <t>Equipos Territoriales - Direcciones Tecnicas</t>
  </si>
  <si>
    <t>Para el primer trimestre se desarrollaron las siguientes acciones tendientes al cumplimiento de la actividad::
 1. Se solicitó a los Grupos internos de trabajo en territorio avanzar con la elaboración de los Planes Operativos de los PRB (25 de enero, marzo 4) 
 2. Se solicitó adecuar los planes en el formato establecido por la OAP en el sistema integrado de Gestión
 3. Se realizaron jornadas de trabajo con los GITT para entablar un diálogo en torno al seguimiento de las actividades de los PO de los PRB los días 15 y 18 de marzo.</t>
  </si>
  <si>
    <t>El avance reportado permite evidenciar labores de planeación y articulación entre la SGTT y los territorios. Sin embargo, a pesar de tener los planes ya formulados, se sugiere continuar con labores de planeación y mejora de los mismos, lo anterior, considerando que hay unos planes operativos mas estructurados y detallados que otros.
Frente a esto, se sugiere incluir dentro de los avances, si estos planes fueron construidos con la participación de las personas y familias que buscan, así como con las direcciones técnicas de la UBPD, así mismo, al ser estos documentos públicos, si están o serán objeto de publicación para consulta de la ciudadanía.</t>
  </si>
  <si>
    <t>Implementar los planes operativos de cada Plan Regional de Búsqueda - PRB</t>
  </si>
  <si>
    <t>Los GITT avanzarón con la implementación de las tareas derivadas de los PO de los PRB</t>
  </si>
  <si>
    <t>El avance reportado no permite entender cómo se implementaron los planes operativos. Frente a esto, es necesario detallar e informar los principales logros o dificultades presentadas en el trimestre. Esto le permitirá tomar acciones preventivas y de mejora a la subdirección general técnica y territorial, a las direcciones técnicas y a los equipos internos de trabajo territorial.</t>
  </si>
  <si>
    <t>Realizar el seguimiento a las actividades, logros y dificultades de los Planes operativos de cada Plan Regional de Búsqueda - PRB</t>
  </si>
  <si>
    <t>El reporte se realizarán a partir del segundo trimestre según las fechas establecidas.</t>
  </si>
  <si>
    <t>A pesar de que la actividad se encuentra prevista para ser iniciada a partir del 01 de abril, se sugiere incluir la retroalimentación en los planes operativos por parte del nivel central SGTT antes de terminar cada corte, la cual permite dar linea, orientar esfuerzos y proponer acciones de mejora en aquellas dificultades asociadas a la implementación de estos planes operativos. Estas observaciones se pueden realizar siempre y cuando se estén diligenciando los planes operativos a diario desde los territorios. (en linea) y no una vez se termine cada trimestre.</t>
  </si>
  <si>
    <t>Desarrollar acciones de mejora en los casos identificados</t>
  </si>
  <si>
    <t>Las acciones de mejoramiento se realizarán a partir del segundo trimestre según las fechas establecidas</t>
  </si>
  <si>
    <t>Esta actividad se encuentra prevista para ser iniciada a partir del segundo trimestre.</t>
  </si>
  <si>
    <t>Construir cronograma de acciones de análisis de contexto de riesgo (impacto y capacidad para la mitigación de los mismos) en los lugares donde se desarrollarán las acciones humanitarias en el marco de los Planes Operativos de los Planes Regionales de Búsqueda - PRB</t>
  </si>
  <si>
    <t>Asesor de la Dirección General encargado de prevención y protección</t>
  </si>
  <si>
    <t>Se cumplió con el compromiso de construir el cronograma determinando una metodología y los pasos para el desarrollo de las mesas de análisis de contexto de riesgo, tomando en cuenta aspectos relevantes en cuanto a impactos posibles de los riesgos detectados y la capacidad de mitigación de los mismos, así como una caracterización de los diferentes actores (internos, pares humanitarios, interinstitucionales, cooperación y sociedad civil, entre otros), con quienes que puede llevar a cabo este tipo de análisis. 
 https://docs.google.com/spreadsheets/d/1XB3-FhpcfgTZnxEdJ_nEzBcNas-KYDTb/edit#gid=637860277</t>
  </si>
  <si>
    <t>Actividad finalizada y soportada con el cronograma de análisis de acciones de contexto de riesgo, el cual puede ser sujeto de modificaciones.</t>
  </si>
  <si>
    <t>Impulsar acciones de análisis de contexto de riesgo (impacto y capacidad para la mitigación de los mismos) en los lugares donde se desarrollarán las acciones humanitarias en el marco de los Planes Operativos de los Planes Regionales de Búsqueda - PRB</t>
  </si>
  <si>
    <t>Durante el primer semestre de 2022, se adelantaron cuarenta (40) acciones de análisis de contexto de riesgo (impacto y capacidad para la mitigación de los mismos) en los lugares donde se desarrollarán las acciones humanitarias en el marco de los Planes Regionales de Búsqueda. De las mencionadas, 24 acciones se han adelantado con los equipos de los GITT de la UBPD, 10 con actores humanitarios externos a la UBPD, 3 con otras direcciones técnicas de la UBPD, 2 con funcionarios del ministerio público y una (1) con organizaciones de la sociedad civil. Con la realización de estas acciones se ha logrado la identificación y mitigación de posibles riesgos al desarrollo de las acciones humanitarias que acompaña el equipo de Prevención y Protección a nivel nacional.
 https://docs.google.com/spreadsheets/d/1XB3-FhpcfgTZnxEdJ_nEzBcNas-KYDTb/edit#gid=637860277</t>
  </si>
  <si>
    <t>Aunque la actividad tiene como fecha inicial en abril, si se tuvo un considerable avance al realizar 40 acciones de análisis de riesgo con iferentes equipos de trabajo. Es de resaltar que se ha trabajado con grupos de trabajo interno territorial y de nivel central.
 Se reportan las actividades realizadas en el mismo cronograma construido, donde se realiza el seguimiento.</t>
  </si>
  <si>
    <t>Identificar los riesgos para las y los servidores y contratistas, así como para los terceros participantes en el proceso de búsqueda a través del procedimiento de recomendaciones de prevención y protección en las zonas urbanas sensibles y municipios que requieren aval en el marco de los planes operativos de los Planes Regionales de Búsqueda - PRB</t>
  </si>
  <si>
    <t>Durante el primer trimestre de 2022, el equipo de PyP recibió, por parte de los equipos de la UBPD, 152 solicitudes de autorización para la salida a terreno para las comisiones que requieren de la implemenración del procedimiento de Aval y recomendaciones de Prevención y Protección.Es así como, desde el equipo de PyP, se emitieron recomendaciones en clave de prevención y protección para los/as servidores/as comisionados/as luego de identificar los riesgos asociados a la situación de contexto en los territorios. Con el fin de llevar a cabo este procedimiento, se consultaron diferentes fuentes de información entre las que se destacan: los equipos territoriales, medios abiertos de comunicación, instituciones, agencias internacionales y humanitarias, Ministerio Público, lideres y lideresas presentes en el territorio, entre otros. Así las cosas, de las 152 solicitudes recibidas, 5 fueron canceladas (3.4%), 6 postergadas (3.9%), 3 tuvieron aval negativo (2%), 1 fue suspendida por situaciones de orden público (0.7%) y 137 fueron aprobadas (90%). 
 Finalmente, durante el periodo comprendido entre el 01 de enero al 31 de marzo de 2022, se pudieron identificar dentro de las 152 solicitudes de aval, las siguientes actividades: Audiencias JEP (2), Círculo de Saberes (3), diálogos iniciales (45), Preparación Entrega Digna (2), Entrega Digna (2), Fortalecimiento (5), Georeferrenciación (16), Georreferenciación, Prospección y Recuperación (2), Prospección y Recuperación (11), Prospección (2), Relacionamiento (43), Información (41), Pedagogía (41), Visita sede (2), Jornadas de Formación Internas (7), Participación Espacios Institucionales (9), Recepción de Solicitudes (9), Toma de Muestras (4), Reencuentro (1) y Proyecto MPTF (2).
 https://docs.google.com/spreadsheets/d/11Q1xByD9LaQg3paBBOnuRhCW5Iux8Wbd/edit#gid=1593864100</t>
  </si>
  <si>
    <t>El análisis de las 152 solicitudes de autorización se presenta en la matriz de seguimiento, identificando los diferentes riesgos y avalando o no las acciones propuestas.
 Esta es una actividad permanente durante toda la vigencia y el soporte permite identificar las diferentes tipologías de acciones que requieren desplazamientos o salidas a terreno.</t>
  </si>
  <si>
    <t>Impulsar la implementación de las prioridades, estrategias y actividades de corto plazo identificadas en el Plan Nacional de Búsqueda -PNB.</t>
  </si>
  <si>
    <t>Asesor de la Dirección General encargado de PNB</t>
  </si>
  <si>
    <t>Se realizaron dos reuniones de articulacion con la Direccion General para recibir lineamientos y orientaciones respecto a los pasos a seguir, en las cuales fue compartido el cronograma de trabajo desde la Dirección General para el seguimiento al PNB, en el cual se plantea algunas estrategias para la socializacion del PNB asi como el seguimeinto a la implementacion de las estratagias priorizadas por el PNB, lo cual se concretó en el documento cronograma, con ajustes propuestos para presentar a la Directora General.</t>
  </si>
  <si>
    <t>El avance y soportes remitidos, permiten entender las labores de planeación efectudas para impulsar la implementación del PNB. Frente a esto, se sugiere tomar como referencia los diferentes planes operativos y plan de acción 2022, de tal forma, que estos puedan ser parte de los insumos para su seguimiento y monitoreo.</t>
  </si>
  <si>
    <t>Hacer seguimiento a la implementación del Plan Nacional de Búsqueda -PNB.</t>
  </si>
  <si>
    <t>Asesor de la Dirección General encargado de PNB, Direcciones Técnicas</t>
  </si>
  <si>
    <t>Se realizaron un mapeo de responsables internos para el seguimiento e implementacion de las acciones estrategicas priorizadas en el plan nacional de Busqueda (documento borrador), revisando con la Subdirectora General la matriz de priorizacion entregada por los consultores para el tema, se hizo una primera clasificacion de estrategias y actividades asignando responsables del seguimiento en cada una de ellas. Cabe aclarar que este ejercicio quedó en borrador hasta tanto haya un documento aprobado por parte de la Direccion General.</t>
  </si>
  <si>
    <t>A pesar de que la actividad se encuentra prevista para ser iniciada a partir del 01 de julio, se sugiere empezar a tabular los históricos de gestión de la UBPD, los cuales tambien hacen parte de la implementación prematura del PNB. Esto permitirá dar claridad de que la aprobación del documento surge en el 2022, pero ya se han materializado acciones humanitarias de búsqueda desde que inició su mandato la UBPD.</t>
  </si>
  <si>
    <t>Actualizar el ejercicio de priorización de acciones humanitarias de búsqueda y de territorios del Plan Nacional de Búsqueda -PNB</t>
  </si>
  <si>
    <t>Direcciones Técnicas, Asesor de la Dirección General encargado de PNB</t>
  </si>
  <si>
    <t>Se realizaron dos reuniones (2 de febrero y 7 de marzo de 2022) con la Subdirección de análisis de información para revisar la priorización territorial que permitiera revisar las posibilidades de cumplir con la cobertura de priorización de territorios en el marco de planes regionales de búsqueda o identificar si se requiere realizar ajustes a la priorización. En las mismas se logró definir las metas de cobertura de municipios priorizacon en el PNB, en el marco de los PRB durante las vigencias 2022 y 2023.</t>
  </si>
  <si>
    <t>De acuerdo con el avance reportado, es necesario que se indique para el 2do trimestre, si esta actualización es constante durante la vigencia 2022 o si es un ejercicio que ya se realizó y culminó en el primer trimestre. Así mismo, es importante indicar en el avance de la actividad, el impacto y beneficios que tiene la búsqueda de PDD de acuerdo con este ejercicio de priorización, mas allá de las reuniones, qué significa priorizar los municipios en el marco del PNB.</t>
  </si>
  <si>
    <t>Desarrollar una agenda de diálogo y trabajo para involucrar a la Comunidad Internacional en la búsqueda de personas dadas por desaparecidas.</t>
  </si>
  <si>
    <t>Asesor de la Dirección General con funciones de cooperación y alianzas</t>
  </si>
  <si>
    <t>Equipo de Cooperación y Alianzas</t>
  </si>
  <si>
    <t>Para el primer trimestre del año 2022, se desarrollo una agenda de dálogo con la comunidad internacional para hacer presentación al Cuerpo Diplomático en Colombia, agencias internacionales de cooperación y sus programas, los avances, retos y desafios de la entidad durante el 2021 y presentación de prioridades de trabajo alrededor de la implementación de la estrategia de cooperación de la Unidad enfocada en este año a la implementación de los Planes Regionales de Búsqueda, asi como busqueda de apoyo y respaldo al posicionamiento politico y avances en la reflexión sobre importancia del mecanismo en el escenario internacional y experiencias
 Entre los diálogos se sostuvieron 8 reuniones de alto nivel: 
 7/3/2022 _ Embajada de Irlanda
 14/3/2022 _ Oficina en Colombia del Alto Comisionado para los Derechos Humanos - ONUDDHH
 14/3/2022 _ Embajada de Noruega
 17/3/2022_ Embajada de Irlanda - Celebración día de San Patricio
 28/3/2022 _ Embajada de España
 28/3/2022_ USAID
 29/3/2022_ Embajada de Suecia
 30/03/2022_ Misión de Verificación de las Naciones Unidas 
 En estas reuniones se lograron algunos compromisos para el desarrollo de acciones concretas de trabajo especialmente relacionadas al apoyo al planes regionales de búsqueda y trabajo en materia de enfoque de género y enfoques diferenciales, impulso a acciones de intercambio de experiencias que se realizarán en el tercer y cuarto trimestre de 2022. 
 Igualmente durante el trimestre se participo en los talleres de cierre de los proyectos financiados por el MPTF 2021 para las OSC (Plataforma Sur de Procesos Sociales y sus aportes en materia de información para la búsqueda en el departamento del Huila, y ANMUCIC que trabajo con enfoques en género y acompañamiento a estrategias de cuidado individual y colectivo de mujeres buscadoras indigenas, camepsinas y negras en todo el territorio nacional y participaciómn en la entrega de informe del proyecto de la Corporación Solidaridad con los Presos Politicos CSPP, financiado por Diakonia Suecia, para la documentación de 55 casos en los municipios de Soto Norte de Santander y Área Metropolitana. Asimismo se participop en el taller realizado en Tumaco con representantes del Comité Técnico del Fondo durante los días 30 y 31 de marzo, para la evaluación de los impactos de los tres proyectos (ANMUCIC, Plataforma Procesos Sociales y PANURE- FEVCOL y una jornada de trabajo para la explicación de avances y retos para el desarollo del Plan Regional de Pacifico Nariñense. 
 A su vez, durante el trimestre se desarrollaron visitas a los territorios donde la Unidad tiene presencia, para la "identificación del portafolio de necesidades y oportunidades de cooperación en territorio, haciendo reuniones con las oficinas territoriales de las agencias de cooperación internacional y organizaciones internacionales con las cuáles la Unidad ha establecido apoyos para el desarrollo de sus actividades misionales dirigidas a facilitar el trabajo de campo, generar nuevas alianzas y mayor confianza en el territorio. 
 Medio de Verificación: https://drive.google.com/drive/folders/1XCEWbiy3pXacYxtcJyEm76UTlelWMI5v?usp=sharing</t>
  </si>
  <si>
    <t>De acuerdo con el avance, se evidencian diferentes espacios de relacionamiento con cooperantes internacionales, los cuales pueden incidir positivamente en los procesos de búsqueda. Frente a esto, se sugiere establecer un plan de trabajo (unificado) de acuerdo con la priorización del Plan Nacional de Búsqueda y a los acuerdos, compromisos y oportunidades de colaboración y cooperación internacional identificados en el trimestre. 
Dentro de los soportes no se evidencia una agenda de trabajo proyectada con todos los cooperantes en todo el 2022. De acuerdo con lo anterior, se sugiere establecer una agenda a modo cronograma, la cual permita planear este tipo de relacionamiento para lo que resta de la vigencia. Esto permitiría orientar recursos y esfuerzos el resto del año.</t>
  </si>
  <si>
    <t>Formular y hacer seguimiento a los acuerdos, convenios, proyectos y alianzas con actores de la Cooperación Internacional para apoyo al Plan Nacional de Búsqueda -PNB y Plan Regional de Búsqueda - PRB.</t>
  </si>
  <si>
    <t>En función a la nueva estrategia del Equipo de Cooperación y Alianzas, la estrategia de aplicación a convocatorias de actores internacionales, se basa primero en una priorización de zonas y/o municipios del país vinculados dentro de cada uno de los PRB aprobados. Para la formulación de nuevos proyectos, se crea una herramienta dinámica de identificación de los recursos de cooperación, su cobertura a nivel municipal, distribución de los proyectos y alianzas con las Organizaciones de la Sociedad Civil. Este mapa será utilizado para la identificación de los territorios de los PRB que requieren complementar con diferentes acciones y estrategias el apoyo de la cooperación. 
 Asimismo, durante el primer trimestre se formularon los siguientes proyectos de cooperación:
 1. Agencia Española de Cooperación AECID: Respecto a este proyecto,enfocado a Intervención focalizada en los departamentos y municipios comprendidos dentro de los Planes Regionales de Sarare [Cubará, Toledo Corregimientos Samoré y Gibraltar], Valle del Patía y Macizo colombiano [Policarpa, Taminango y Cumbitara], Sur de Nariño y Frontera [Ipiales, Cumbal y Túquerres], y Centro Nariño [Pasto y Samaniego (Resguardo del Sande)], de Colombia.
 Medio de Verificación: https://drive.google.com/drive/folders/16AHiNjAcZTr5RDgO23GomusfNa0ynfI4?usp=sharing
 2. Diakonia – OIM, dirigido al departamento del Meta y PRB Oriente Meta por el cual se busca Garantizar el derecho a la verdad y a la reparación a través del aporte de información de organizaciones de la sociedad civil y familiares contribuyendo así, a la formulación del Plan Regional del Meta en los municipios de Granada, Mesetas y Vistahermosa. El proyecto esta pendiente de aprobación. 
 3. MSI-Colombia Transforma y Gobernación de Antioquia: actualmente se trabaja en mesas conjuntas de estructuración entre la Territorial de la UBPD del bajo cauca antioqueño, Gobernación de Antioquia, el Grupo de Cooperación y Alianzas de la UBPD y MSI Colombia, con el fin de concretar una propuesta de proyecto a fin de construir espacios de deposito de cuerpos en diferentes cementerios de la región, así mismo fortalecer la labor de diálogo y acercamiento de la UBPD con la sociedad.
 Con relación a las actividades de seguimiento de proyectos vigentes que aportan a los PRB se reportan los siguientes avances en el trimestre:
 1. Proyecto: “Apoyo al Plan Regional de Búsqueda Caquetá Norte". Financiado por Suecia e implementado con la OIM
 Se tuvo una etapa de pre alistamiento en la que se avanzó en la construcción de los términos de referencia, consecución y selección de las hojas de vida, y contratación de los equipos de trabajo municipales. Una vez contratados los equipos de trabajo, estos avanzaron en cada uno de los cinco municipios en el desarrollo de actividades de cara a la ejecución de dos de los 3 componentes: Censo de cementerios y arqueología documental.
 1. Censo de cementerios
 En el marco del componente de censo de cementerios, los equipos municipales realizaron acercamiento con Asociaciones de Juntas, Juntas de Acción Comunal, Asociaciones campesinas, asociaciones y cabildos indígenas. así como con instituciones: Alcaldías municipales, inspecciones municipales
 2. Arqueología documental
 Los equipos municipales realizaron tareas que permitieron la recuperación de información que contribuye a los procesos de búsqueda humanitaria y extrajudicial de las personas dadas por desaparecidas en el marco del conflicto armado.
 Se realizaron reuniones de presentación con actores claves como: autoridades municipales, eclesiales, así como con la personería municipal, registraduría municipal, ESE Sor Teresa Adele y ESE San Rafael, funeraria. En estas reuniones se avanzó en la pedagogía de la UBPD como un mecanismo parte del Sistema Integral para la Paz, que tiene como mandato la búsqueda de las personas dadas por desaparecidas en el marco del conflicto armado, y que realiza su labor partiendo de los principios: humanitario y extrajudicial. Las labores de consulta y revisión de archivo, organización, digitalización y sistematización permitieron recuperar diferentes tipos de documentos.
 Medio de verificación: https://docs.google.com/document/d/1nxfofNMvNNukIVr9NWxQp9_A9u44dHbu/edit?usp=sharing&amp;ouid=109452763904223598293&amp;rtpof=true&amp;sd=true
 2. Proyecto Ficha VISP-R5-1487: Fortalecimiento de los Planes Regionales de Búsqueda en los Departamentos del Meta y Valle del Cauca. Financiado por USAID e implementado con la OIM
 Durante el periodo la Corporación Claretiana Norman Pérez Bello realizó las 20 visitas a familias, donde se actualizaron datos y se registraron nuevos avances en el proceso de búsqueda. También realizó acompañamiento jurídico a las familias, enfocado a asesorar sobre las competencias institucionales de las entidades que están relacionadas con los procesos de búsqueda de personas dadas por desaparecidas, profundizando en el carácter extrajudicial de la UBPD.
 Valle del Cauca, Buenaventur. En la gestión y organización de la información que contribuya a la búsqueda de personas dadas por desaparecidas en contexto y en razón del conflicto armado, se construyó un directorio en el cual se evidencias las distintas organizaciones, colectividades y ONG que viene acompañando a las víctimas de Buenaventura en aras de sostener espacios de articulación en cuanto a las actividades y dinámicas que estén en función de la reparación integral del víctimas, con el fin de generar estrategias de no repetición.
 Medio de verificación: https://drive.google.com/file/d/1KG6sXf_ud_L8kKqoK1aqYjU07CV1qDAe/view?usp=sharing 
 3. Proyecto Apoyo a la búsqueda de personas dadas por desaparecidas en el contexto y en razón del conflicto armado en Colombia en el marco de los Planes Regionales de Búsqueda del Centro y Oriente del Cauca. Financiado por la Agencia Extremeña de Cooperación e implementado con la Fundación Triángulo y la Redprodepaz.
 Durante el primer trimestre se desarrollo la etapa de alistamiento administrativo y se presentaron los planes de acción de las estrategias en territorio, el cual vincula la realización de desplazamientos a territorio por parte de las 3 duplas conformadas en el equipo, contando eso si con el debido acompañamiento del personal de Planta de la regional Popayán.
 https://drive.google.com/drive/folders/14uOMNh6lRHttTDXtQCzx6D4FmTXUd71G?usp=sharing 
 4. Apoyar la construcción del universo de personas dadas por desaparecidas en Colombia. Implementado con EQUITAS y OIM
 Bajo este proyecto que cerro durante el trimestre, se construyó la metodología para detección de registros repetidos en bases de datos de PDD en donde se logró:
 • La optimización del tiempo de comparación de nombres de personas dadas por desaparecidas, integradas al Sistema de Gestión de Información de la UBPD. En el proceso de comparación de nombres la UBPD tardaba 10 días y con el proceso desarrollado por EQUITAS el tiempo se redujo a 10 horas. 
 • Construcción de un esquema de clasificación para identificar registros duplicados dentro y entre bases de datos, para aplicar en la construcción del universo de personas desaparecidas y fortalecimiento del Sistema de Gestión de Información.
 • Estandarización de la información contenida en las variables de interés para la definición de registros duplicados.
 • Homologación de variables entre diferentes bases de datos
 • La consolidación de un listado de víctimas que se presume fueron arrojadas a fuentes de agua. A la fecha se han logrado identificar 59 casos asociados con el Río La Miel.
 • El análisis geográfico. Este componente ha consistido en la construcción de una base de datos geográfica que permite organizar y visualizar en el espacio la información sobre sitios asociados a la búsqueda. Por otro lado, el análisis geográfico ha permitido analizar, en un periodo que va desde los años 80 hasta el presente, el curso del río y las zonas de depósito de sedimentos que serían de interés para la búsqueda, esto a través del análisis de imágenes tomadas con satélites artificiales y aeronaves.
 • El análisis hidrodinámico e hidrológico del tramo del río la Miel que va desde la represa Hidromiel hasta su desembocadura en el río Magdalena. Aquí se permite comprender el comportamiento del río en una escala más amplia tanto a nivel espacial como a nivel temporal. 
 • Desarrollar un primer abordaje subacuático para la evaluación de sitios donde se podrían quedar atrapados sedimentos, y por lo tanto cuerpos de personas desaparecidas, a través de una verificación con Ecosonda, que sirve para determinar la profundidad, el tipo de fondo y la detección de objetos y cuyo funcionamiento se basa en la emisión de una onda sonora o pulso, en una frecuencia determinada que se emite por medio de un transductor hacia el fondo acuático.
 Medio de verificación: https://drive.google.com/drive/folders/1bk6lhmbhg2N69IXBjtYIpg3F7WKGqzFh?usp=sharing</t>
  </si>
  <si>
    <t>El avance es robusto y detallado. Permite entender el esfuerzo que está realizando la UBPD para involucrar actores internacionales a los procesos de búsqueda. Para el seguimiento de los convenios que se han celebrado, se sugiere estandarizar y unificar una herramienta, en la cual se pueda visualizar y seguir la traza de todos los compromisos y avances desarrollados en el marco de estos convenios.
Finalmente, se sugiere establecer comunicación con la OAP, para volver a evaluar que temas se están costeando desde cooperación y cuales por fuentes de inversión (nación). Esto permitirá hacer cruces de temas pendientes por tramitar o recursos que se puedan optimizar a lo largo de la vigencia.</t>
  </si>
  <si>
    <t>Definir las líneas de investigación, así como las metodologías de investigación humanitaria y extrajudicial según la especificidad</t>
  </si>
  <si>
    <t xml:space="preserve">A partir de un espacio con los y las coordinadoras en el mes de febrero (días 7 y 8) de los GITT se está en proceso de elaboración de un modelo para la investigación participativa, proceso liderado por la Dirección General y la Subdirección General, en apoyo con las Direcciones Técnicas, las dos subdirecciones de la Dirección Técnica de Información y la oficina asesora de planeación. Esto ha supuesto retos en materia de ajustes a los procedimientos vigentes y los mecanismos planteados para la formulación de planes regionales y la definición conceptual y metodológica de las líneas de investigación, en donde existen preguntas de cómo implementar estas orientaciones y diferencias en su entendimiento. Este proceso aún no termina, y el modelo sigue en ajustes en los detalles para su operativización. A la fecha se han construido 4 versiones del modelo, en donde un tema crítico de revisión y permanente discusión es el lugar de las líneas de investigación
Esto ha supuesto que la definición de las líneas de investigación aún no se concrete y se requiera de la necesidad de mayores orientaciones por parte de la Dirección de Información (quien coordina y lidera de las acciones técnicas, investigativas, de gestión y análisis de la información requeridas para la planeación de la búsqueda y localización de las personas dadas por desaparecidas), así como de la SGTT y la Dirección General. 
A su vez, es importante mencionar que se ha avanzado en un plan de trabajo para la revisión y sistematización de las sentencias de Justicia y Paz, y los informes de la Comisión Interamericana de Derechos Humanos, junto con la construcción de un instrumento de procesamiento, acorde con el trabajo conjunto con la Subdirección de Gestión para la correspondencia en el instrumento. Esto en el marco del fortalecimiento de las líneas de investigación y como estrategia de gestión masiva de información para las líneas
carpeta de las 4 versiones del modelo: https://drive.google.com/drive/folders/1FTFrIkoK8tO30DM0FXC3tsi4vvgMSNVR
plan de trabajo sistematización sentencias e informes: https://docs.google.com/spreadsheets/d/1hwN7vrjyb1iWiZKdokqaCRhSFo2uGGxY/edit#gid=214917543
</t>
  </si>
  <si>
    <t>Aunque la definición de la ruta o modelo del proceso de búsqueda se encuentra en proceso de construcción, y ésto afecta las definiciones y criterios asociados a las líneas de investigación y puede generar modificaciones al respecto, es importante tener en cuenta que la gestión de la meta estaba programada para ser ejecutada desde el primer trimestre.  Por lo tanto, se recomienda determinar lo más pronto posible los ajustes que se requieran en la programación de actividades, que sean adaptables a cualquier decisión que se tome frente al nuevo modelo de la ruta de búsqueda y que faciliten el cumplimiento de las mismas al final de la vigencia. Lo anterior, con el fin de no continuar incurriendo en incumplimiento. Estos cambios deben ser presentados ante Comité de Gestión.
Adicionalmente, se recomienda que en próximos reportes se amplíe información acerca del plan de trabajo mencionado para la revisión y sistematización de las sentencias de Justicia y Paz, y los informes de la Comisión Interamericana de Derechos Humanos, es decir, clarificar cuál es la importancia que tiene en el marco de la definición de las lineas de investigación y su implementación.  No fue posible acceder al enlace del soporte de "plan de trabajo sistematización sentencias e informes".</t>
  </si>
  <si>
    <t>Elaborar el documento conceptual y metodológico</t>
  </si>
  <si>
    <t>Elaborar un plan de trabajo de las investigaciones humanitaras y extrajudiciales según línea de investigación</t>
  </si>
  <si>
    <t>Poner en marcha las acciones de búsqueda</t>
  </si>
  <si>
    <t xml:space="preserve">Análisis de las solicitudes de búsqueda por PRB y proyección de posibles investigaciones a desarrollar, así como del universo asociado
</t>
  </si>
  <si>
    <t>Tendrá desarrollo desde el segundo trimestre de 2022</t>
  </si>
  <si>
    <t>El indicador 8.1 y sus actividades asociadas fueron incluidas como parte del Plan de Acción sólo hasta el final del primer trimestre de 2022, por lo cual no se programó ejecución para el primer trimestre. 
Se recomienda gestionar oportunamente las acciones que permitan dar cumplimiento a la meta establecida en el indicador para proximos periodos. Tener en cuenta que para el segundo trimestre ya se espera disponer de 10 investigaciones humanitarias y extrajudiciales - IHE formalizadas y con implementación de planes de trabajo. Seguramente desde este primer trimestre, ya se tienen identificados aspectos claves para alcanzar dicho resultado que podían enriquecer este reporte.</t>
  </si>
  <si>
    <t>Formalización de investigaciones humanitarias y extrajudiciales</t>
  </si>
  <si>
    <t>Implementación de  planes de trabajo de investigaciones humanitarias y extrajudiciales formalizadas</t>
  </si>
  <si>
    <t>Elaboración de informes narrativos</t>
  </si>
  <si>
    <t>Diseñar las rutas metodológicas de trabajo con aportantes según sus características particulares como la pertenencia a un grupo armado</t>
  </si>
  <si>
    <t>Se avanzó en la construcción del "DOCUMENTO DE PRINCIPIOS PARA RELACIONAMIENTO Y RECOLECCIÓN DE INFORMACIÓN CON PERSONAS APORTANTES DE INFORMACIÓN PARA LA BÚSQUEDA Y LOCALIZACIÓN HUMANITARIA". Se espera enviar la propuesta del documento final el 07 de abril para aprobación.   
Link:  https://docs.google.com/document/d/1BivNEOgNzi-8wHUrBe6PKLLHr5VaMkeK/edit?usp=sharing&amp;ouid=102621586230321703030&amp;rtpof=true&amp;sd=true y captura de pantalla en la carpeta de soportes</t>
  </si>
  <si>
    <t>En próximos periodos se recomienda enriquecer el reporte haciendo referencia a la gestión realizada para alcanzar el resultado, si es del caso, relacionando el trabajo desarrollado con los Grupos Internos de Trabajo Territorial - GITT respectivos y el impacto que se espera tener con este documento.</t>
  </si>
  <si>
    <t>Identificar aportantes que puedan brindar información para la búsqueda</t>
  </si>
  <si>
    <t>Subdirección de Gestión de Información
Equipos Territoriales</t>
  </si>
  <si>
    <t>Durante lo corrido del primer trimestre de 2022, se registraron encuentros con 15 nuevos aportantes de información, que pueden ser útiles para los procesos de búsqueda. Según lo reportado por los equipos territoriales no se realizaron encuentros colectivos.
Estos 15 aportantes nuevos se clasifican asi: Civiles (6), Paramilitares (1), FARC (2), Militares (6).</t>
  </si>
  <si>
    <t xml:space="preserve">De acuerdo con la información brindada en el informe de gestión institucional 2021 y en respuesta a los diferentes requerimientos de entes de control que han sido recibidos por la UBPD en este primer trimestre de 2022, los datos asociados con aportantes son considerados como claves para la gestión institucional, por lo cual se recomienda continuar reportando en este avance el número de aportantes identificados y la clasificación de los mismos, es decir, si son individuales o colectivos, y el tipo de actor (Civiles, FARC-EP, Paramilitares, etc.) </t>
  </si>
  <si>
    <t>Diseñar planes de trabajo con aportantes según las líneas de investigación identificadas en los Planes Regionales de Búsqueda - PRB</t>
  </si>
  <si>
    <t>Implementar los planes de trabajo con aportantes</t>
  </si>
  <si>
    <t>Subdirección General Técnica y Territorial 
Subdirección de Análisis, Planeación y Localización para la Búsqueda</t>
  </si>
  <si>
    <t xml:space="preserve">Tendrá desarrollo desde el segundo trimestre de 2022.
</t>
  </si>
  <si>
    <t>Impulsar la implementación del formato de identificación de riesgos, como insumo para la valoracion de riesgos para personas y organizaciones que buscan, aportantes de información y terceros participantes en el marco del proceso de búsqueda humanitaria, con el apoyo del equipo de prevención y protección</t>
  </si>
  <si>
    <t>En el desarrollo de la identificación de riesgos a personas y organizaciones que buscan, apostantes de información y terceros participantes. Desde el equipo de prevención y protección junto con los grupos internos de trabajo territorial (GITT), y según análisis previo, se evaluaron posibles riesgos asociado a la participación en las acciones humanitarias.
 De esta forma se diligenciaron 9 formatos y se formularon recomendaciones puntuales con el objetivo de mitigar al máximo los riesgos en la participación Estas acciones se focalizaron en Barrancabermeja (2), Florencia (1), Popayán (1), Mocoa (1), Samaniego (1) y La Tulia (1). 
 https://drive.google.com/drive/folders/1SZM8TdMedn7RKKkN43KAaGP-lEVHEiQM?usp=sharing</t>
  </si>
  <si>
    <t>El formato es una herramienta que facilita la valoración y análisis de riesgos de persona sy prganizaciones que buscan, estas valoraciones son unproceso permanente de la operación de la Unidad en cabeza del equipo de Protección y Prevención.
 Se observa la utilización del formato en 9 acciones específicas y se anexan los soportes que dan cuenta de dicha actividad.
 Es importante detallar si hay acciones en las que no se utilice el formato y por qué?</t>
  </si>
  <si>
    <t>Brindar asesoría técnica para la activación de la ruta interna de protección y recomendaciones en el marco de los lineamientos de actuación con relación a riesgos y amenazas, y en el caso de la materialización de los riesgos identificados para los aportantes, en el marco del trabajo conjunto</t>
  </si>
  <si>
    <t>Se han brindado 6 asesorías técnicas para la activación de la ruta interna de protección y recomendaciones en el marco de los lineamientos de actuación con relación a riesgos y amenazas. Esto se ha desarrollado el caso de la materialización de los riesgos identificados para los aportantes y en el marco del trabajo conjunto, todas ellas con resultados satisfactorios dando culminación a cada una de las tareas y actividades planeadas en cada comisión, anteponiendo siempre la seguridad de los acompañantes y comisionados. 
 https://drive.google.com/drive/folders/16cH8l7VFfw4ibgUBmmFygO486UORaP8B?usp=sharing</t>
  </si>
  <si>
    <t>Se observa el desarrollo de una actividad permanente a cargo del equipo de prevención y protección, que es el acompañamiento para activación de la ruta interna de protección.
 La matriz es extensa y presenta más casos de las seis asesorías reportadas en el periodo, con casos también de 2021, se solicita para futuros reportes delimitar claramente los soportes para su mejor lectura y seguimiento.</t>
  </si>
  <si>
    <t>Diseñar la metodología estandarizada para la caracterización de lugares presuntos (cementerios y campo abierto)</t>
  </si>
  <si>
    <t xml:space="preserve">
Se realiza entrega de la versión preliminar del documento denominado "Guia para el registro de sitios de disposición" construido por la Dirección Técnica de Prospección, Recuperación e Identificación. Su versión final se proyecta entregar finalizando el segundo trimestre del año.</t>
  </si>
  <si>
    <t xml:space="preserve">Se hace referencia a un documento guía en construcción. Con el ánimo de enriquecer el avance reportado en próximos trimestres se recomienda hacer referencia a la gestión desarrollada para alcanzar el resultado de la actividad, describiendo de manera general el contenido del documento, si se ha construido en conjunto con otras áreas, los aspectos claves, las dificultades presentadas y el impacto que se espera tener con este documento. 
Esta actividad estabra programada para ser ejecutada en el primer trimestre pero no se ha concluido. Por lo tanto, es necesario que se defina cuanto antes la necesidad de ajustar la fecha de finalización para ser presentada dicha solicitud ante el Comité de Gestión. </t>
  </si>
  <si>
    <t>Implementar la metodología estandarizada para la caracterización de lugares presuntos (cementerios y campo abierto)</t>
  </si>
  <si>
    <t>Dirección Técnica de Prospección, Recuperación e Identificación - Equipos Territoriales</t>
  </si>
  <si>
    <t>Esta actividad se encuentra programada para ejecutarse desde el segundo trimestre del año</t>
  </si>
  <si>
    <t>Construir el Plan operativo de intervención técnico forense para la búsqueda en campo que conduzca a las acciones humanitarias planeadas (prospección y recuperación de cuerpos), asociadas a los Planes regionales de búsqueda.</t>
  </si>
  <si>
    <r>
      <rPr>
        <sz val="10"/>
        <color rgb="FF000000"/>
        <rFont val="Arial, sans-serif"/>
      </rPr>
      <t xml:space="preserve">La DTPRI construyo los siguientes planes operativos técnico forense para la búsqueda en campo, los cuales fueron implementados en las acciones humanitarias de prospección y recuperación de cuerpos, realizadas durante el primer trimestre de 2022, asociadas a los Planes regionales de búsqueda:
 -PRB del Magdalena Medio Caldense
 -PRB Montes de María y Morrosquillo
 -PRB Sarare
 -PRB Pacífico Medio
 -PRB Sur occidente de Casanare 
 -PRB Caquetá Sur
 -PRB Caquetá Centro
 -RB del Sur del Huila
 -PRB Plan Regional de Búsqueda del Oriente del Cauca
 -PRB de Suroeste Antioqueño (En formulación)
 -PRB del Centro - Sur del Magdalena y Noroccidente del Cesar - (En Formulación)
 -PRB de San José del Guaviare (En formulación):
 -PRB Cordillera Central (En formulación)
 -PRBa del Meta, subregión Puerto Gaitán (en formulación)
 -PRB Sur de Urabá (En formulación).
</t>
    </r>
    <r>
      <rPr>
        <b/>
        <sz val="10"/>
        <color rgb="FF000000"/>
        <rFont val="Arial, sans-serif"/>
      </rPr>
      <t xml:space="preserve">EPP
</t>
    </r>
    <r>
      <rPr>
        <sz val="10"/>
        <color rgb="FF000000"/>
        <rFont val="Arial, sans-serif"/>
      </rPr>
      <t xml:space="preserve">Durante el primer trimestre de 2022, se construyeron 11 Planes de Contigencia correspondientes a cada una de las Prospecciones y Recuperaciones que se llevaron a cabo por parte del equipo de la DTPRI. Estos fueron construidos con los servidores y servidoras que harían parte de la acción humanitaria, y se tuvieron en cuenta aspectos como la construcción del directorio de contactos de emergencia en el territorio, contactos de los familiares en caso de una emergencia, el alistamiento de los documentos que requiere la SGTT para el acceso a lugares, los elementos de bioseguridad, la valoración de riesgos y situación de orden público, entre otros. Sumado a ello se estableció la ruta de acción en caso de alguna contigencia, la cual consiste en tener claro quién se comunica con las fuentes en territorio en caso de la emergencia, así como con el/la enlace y Asesora de Prevención y Protección.  
</t>
    </r>
    <r>
      <rPr>
        <u/>
        <sz val="10"/>
        <color rgb="FF1155CC"/>
        <rFont val="Arial, sans-serif"/>
      </rPr>
      <t>https://drive.google.com/drive/folders/18GSwRz3d9Kxb6maDaeogCVjWbKKqAOB6?usp=sharing</t>
    </r>
  </si>
  <si>
    <t xml:space="preserve">Se evidencia un proceso de planeación detallado y exhaustivo. Se sugiere establecer contacto con los equipos territoriales que serán objeto de intervención para las acciones humanitarias a realizar en la vigencia. Así mismo, que desde los equipos territoriales tambien se garantice la inclusión de estas acciones en los planes operativos de los planes regionales de búsqueda. 
De otra parte, se sugiere establecer qué dificultades y logros se han presentado durante el trimestre.
</t>
  </si>
  <si>
    <t>Realizar acciones previas de articulación para la identificación de riesgos, la emisión de los avales y las recomendaciones de prevención y protección en el marco de las comisiones a terreno de prospección y recuperación</t>
  </si>
  <si>
    <t>Asesora de la Dirección General encargado de prevención y protección</t>
  </si>
  <si>
    <t>Durante el primer trimestre de 2022, se adelantaron once (11) acciones previas de articulación para la identificación de riesgos, la emisión de los avales y las recomendaciones de prevención y protección en el marco de las comisiones a terreno de prospección y recuperación. Estas acciones se focalizaron en las subregiones Magdalena Medio (2), Sur de Urabá (2), Norte del Valle (2), Suroeste Antioqueño (2), Norte del Cauca (1), Pacífico Medio (1) y Montes de María (1). Con las acciones se logró identificar los potenciales riesgos que presentaba cada comisión de prospección y recuperación, dada su particular complejidad, así como la mitigación de los mismos en caso de que se materializaran; y la emisión de unas recomendaciones ajustadas a las dinámicas de conflicto en cada región y a sus condiciones particulares.
 https://docs.google.com/spreadsheets/d/1XB3-FhpcfgTZnxEdJ_nEzBcNas-KYDTb/edit#gid=637860277</t>
  </si>
  <si>
    <t>Las acciones previas de articulación para la prevención de riesgos, son también actividades de carácter permanente del acompañamiento del equipo de PyP, para el periodo se reportan 11.
 Como soporte se adjunta el cronograma de mesas de análisis, sin embargo, no es fácil identificar en los más de 70 registros, cuáles son relacionados específicamente con estas acciones previas de articulación, se solicita para futuros reportes delimitar claramente los soportes para su mejor lectura y seguimiento.</t>
  </si>
  <si>
    <t>Realizar los trámites respectivos para el acceso y protección de los lugares en los que se presuma la ubicación de personas, en los casos que se requiera.</t>
  </si>
  <si>
    <t xml:space="preserve">Subdirección General Técnica y Territorial - Equipos Territoriales - Direcciones Técnicas, </t>
  </si>
  <si>
    <t>El Grupo interno de prospección de la DTPRI en coordinación con las DTM y la SGTT, realizaron los trámites respectivos para el acceso y protección de los lugares intervenidos durante el primer trimstre del año, en los que se presuma la ubicación de personas
 - Resolución 2319 de 2021: Cementerio El Tarso, municipio de caldono
 - Resolución 2426 de 2021: Cementerio de Málaga - Bucaramanga Santander 
 - Resolución 2448, 2453, 2454, de 2021 y Resolución 003 de 2022: Sucre, Ovejas
 - Resolución 079 de 2022 : Cementerio San José de Urrao - Antioquia.
 - Resolución 087 de 2022 : Predio en Urrao Antioquia
 - Resolución 093,094,095,096,097 y 100 de 2022 : Samaná Caldas
 - Resolución 168 de 2022: Chámeza Casanare.
 - Memorando UBPD-3-2022-002611, Memorando UBPD-3-2022-002233, Memorando UBPD-3-2022-002230 de 2022: Montañita, Bello Horizonte y Valparaíso Caquetá.
 - Resolución No. 2319 de 2021. Cementerio veredal El Tarso
 - Resolución 253 de 2022 Acceso a Lugares - Alejandría, Florencia
 - Resolución 254 de 2022 - Cementerio San José Suaza</t>
  </si>
  <si>
    <t>Se evidencia un adelanto importante en la formulación y aprobación de los actos administrativos que se requieren para efectos de proteger y acceder a los lugares. Esto representa un logro para las personas y familiares que buscan, ya que esto se venía presentando como un cuello de botella organizacional al interior de la UBPD. La emisión temprana de estos trámites permitirá agilizar los procesos de búsqueda durante la vigencia.
Se sugiere establecer si la emisión de estos actos administrativos corresponde al 100% de los que se tenían previstos o si se han generado dificultades para este proceso con algunos otros.</t>
  </si>
  <si>
    <t>Proyectar los actos administrativos que correspondan para el acceso a lugares donde concurra el supuesto enunciado del articulo 7 y 8,1 a la Subdirección General Técnica y Territorial, y los que correspondan al art.8, numeral 2 del Decreto Ley 589 del 2017 a la Oficina Asesora Jurídica para la firma de la Directora General.</t>
  </si>
  <si>
    <t>Subdirección General Técnica y Territorial - Oficina Asesora Jurídica</t>
  </si>
  <si>
    <t>Dirección General y Dirección técnica de Prospección</t>
  </si>
  <si>
    <t>SGTT: Para el primer trimestre se han proyectado dieciocho (18) actos administrativos de acceso a lugares en los términos de los artículos 6, 7 y 8.1 del Decreto Ley 589 de 2017, siendo estos:
 1. Resolución No. 003 del 3 de enero de 2022.
 2. Resolución No. 008 del 4 de enero de 2022.
 3. Resolución No. 079 del 20 de enero de 2022.
 4. Resolución No. 087 del 21 de enero de 2022.
 5. Resolución No. 093 del 24 de enero de 2022.
 6. Resolución No. 094 del 24 de enero de 2022.
 7. Resolución No. 095 del 24 de enero de 2022.
 8. Resolución No. 096 del 24 de enero de 2022.
 9. Resolución No. 097 del 24 de enero de 2022.
 10. Resolución No. 100 del 24 de enero de 2022.
 11. Resolución No. 168 del 4 de febrero de 2022.
 12. Memorando UBPD-3-2022-002230 de 10 de febrero de 2022.
 13. Memorando UBPD-3-2022-002233 de 10 de febrero de 2022.
 14. Memorando UBPD-3-2022-002611 de 16 de febrero de 2022.
 15. Resolución No. 253 del 3 de marzo de 2022.
 16. Resolución No. 254 del 3 de marzo de 2022.
 17. Memorando UBPD-3-2022-003822 de 11 de marzo de 2022.
 18. Resolución No. 309 de 18 de marzo de 2022.
 OAJ: Durante el primer trimestre de la vigencia 2022, la Oficina Asesora Jurídica no ha recibido solicitud para la proyección de la resolución que ordena la búsqueda, de conformidad con el artículo 8.2 del Decreto Ley 589 de 2017.</t>
  </si>
  <si>
    <t>Se evidencia un adelanto importante en la expedición de los actos administrativos que se requieren para efectos de proteger y acceder a los lugares. Esto representa un logro para las personas y familiares que buscan, ya que esto se venía presentando como un cuello de botella organizacional al interior de la UBPD. La emisión temprana de estos trámites permitirá agilizar los procesos de búsqueda durante la vigencia.
Se sugiere establecer si la emisión de estos actos administrativos corresponde al 100% de los que solicitó la DTPRI o si se han generado dificultades para este proceso.
Así mismo, establecer si no se ha requerido la aprobación de acceso de lugares desde el rol jurídico que tiene la Oficina Asesora Jurídica y explicar el por qué</t>
  </si>
  <si>
    <t>Implementar el Plan operativo de intervención técnico forense para la búsqueda en campo que conduzca a las acciones humanitarias planeadas (prospección y recuperación de cuerpos), asociadas a los Planes regionales de búsqueda.</t>
  </si>
  <si>
    <t>Durante el primer trimestre del año se intervinieron 138 lugares mediante acciones de prospección y recuperación y que se encuentran inscritos dentro del RNFCIS asociados a Planes Regionales de búsqueda y autos proferidos por la JEP, lo que evidencia una efectiva implementación de los planes operativos trabajados:
 1.Samaná Caldas - PRB del Magdalena Medio Caldense: veintiséis (26) prospecciones, tres (3) acciones de recuperación y seis (3) cuerpos recuperados en veintitres (26) lugares: Vereda La Esmeralda- San Diego Samaná (5 lugares), Vereda Mensajeria San Diego Samaná, Vereda Congal - San Diego Samaná (2 lugares)., Fierritos - Victoria (18 lugares).
 2.Ovejas - Sucre: PRB Montes de María y Morrosquillo: quince (15) prospecciones, una (1) acción de recuperación y un (1) cuerpo recuperado en los siguientes quince (15) lugares: Macayepito 1, Macayepito cultivos 1, Macayepito cultivos 2, Macayepito bocas del santo, los guerrero, cerro pelado 1, piedra hueca - ovejas don Gabriel, Mancamo - chalán la ceiba, cementerio salitral - Ovejas Salitra, cementerio Don Gabriel - ovejas Don Gabriel, villa lorena - san roque 1 - ovejas Don Gabriel, villa lorena - san roque 2 - ovejas don Gabriel, bajo don juan - coloso bajo don juan, linderos - Morroa linderos, y linderos (limón) - Morroa linderos.
 3. Málaga – Santander: PRB Sarare Una (1) acción de recuperación y un (1) cuerpo recuperado.
 4.Urrao – Antioquia: PRB de Suroeste Antioqueño (En formulación): una (1) prospección, nueve (9) acciones de recuperación y nueve (9) cuerpos recuperados en los siguientes lugares nueve (9) lugares: 8 bóvedas del Cementerio de Urrao y en la Sabana Urrao / Quebrada el Palo.
 5.Cali - Buenaventura: PRB Pacífico Medio: una (1) prospección en la Isla Pájaro.
 6.El Copey – César: Medidas cautelares (Auto 114 del 3 de agosto de 2020) decretadas por la JEP y Plan Regional de Centro - Sur del Magdalena y Noroccidente del Cesar - En Formulación: cinco (5) prospecciones en cinco (5) de interés forense en el Cementerio El Copey.
 7.Montañita – Caquetá: PRB Caquetá Sur: dos (2) prospecciones, cuatro (4) acciones de recuperación y cuatro (4) cuerpos recuperados en los siguientes cuatro (4) lugares: Vereda Jordán Bajo (Montañita), Municipio de la Montañita, Vereda Bello Horizonte, Vereda Miravalle (Valparaíso).
 8.Chámeza – Casanare: PRB Sur occidente de Casanare: una (1) prospección en el Cerro San José, en la vereda Sinagaza del Vereda Chuyaguá - municipio de Chámeza
 9.San José del Guaviare: PRB de San José del Guaviare (En formulación): cuatro (4) prospecciones en los siguientes cuatro (4) lugares: Cementerio Raudal del Guayabero, Cementerio Antiguo San José del Guaviare, Cementerio Municipal San José del Guaviare, Cementerio Jardines del Paraíso San José del Guaviare.
 10.Tarso – Cauca: PRB Plan Regional de Búsqueda del Oriente del Cauca: dos (2) prospecciones, tres (3) acción de recuperación y tres (3) cuerpos recuperados en los siguientes cinco (5) lugares: Cementerio el Tarso en tres sitios de disposición, en el Cementerio Vereda NoviraoTotoro y en el Cementerio Central de Popayán.
 11.Alejandría - Caquetá: PRB Caquetá Centro: una (1) prospección
 12.Suaza – Huila: PRB Sur del Huila: cinco (5) acciones de recuperación y cinco (5) cuerpos recuperados en el Cementerio San José de Suaza – Fosa tipo Colectiva.
 13.Puerto Berrio – Antioquia: PRB Magdalena Medio Caldense y Medidas Cautelares AUTO SAR AT 261 DE 2020 Fase 5: sesenta y cinco (65) acciones de recuperación y diecinueve (19) cuerpos recuperados en el Cementerio La Dolorosa en Puerto Berrio.
 En total durante los meses de enero a marzo de 2020 la DTPRI realizó 59 prospecciones, 91 acciones de recuperación y 45 cuerpos recuperados.</t>
  </si>
  <si>
    <t>A pesar de los tiempos pre-electorales que vive el país, se evidencia una fuerte incidencia en el territorio por parte de la DTPRI para la intervención de lugares, siendo este un aspecto positivo a resaltar dados los riesgos asociados en esta época.
Se sugiere incluir dentro del avance si los sitios intervenidos realmente correspondían a los planeados o si hubo necesidad de ajustar el plan de trabajo durante la marcha. Esto permitirá tomar decisiones para posibles dificultades encontradas en el proceso de implementación de acciones humanitarias.</t>
  </si>
  <si>
    <t>Elaborar y presentar informe ejecutivo con el resultado de las acciones humanitarias realizadas (prospección y recuperación de cuerpos).</t>
  </si>
  <si>
    <t>Equipos Territoriales - Subdirección General Técnica y Territorial</t>
  </si>
  <si>
    <t>Durante el primer trimestre el Grupo Interno de Prospección de la DTPRI presento un total de 12 Informes Ejecutivos de las acciones humanitarias realizadas de prospección y recuperación de cuerpos:
 1.Samaná Caldas - PRB del Magdalena Medio Caldense
 2.Ovejas - Sucre: PRB Montes de María y Morrosquillo
 3. Málaga – Santander: PRB Sarare 
 4.Urrao – Antioquia: PRB de Suroeste Antioqueño (En formulación
 5.Cali - Buenaventura: PRB Pacífico Medi
 6.El Copey – César: Medidas cautelares (Auto 114 del 3 de agosto de 2020) decretadas por la JEP y Plan Regional de Centro - Sur del Magdalena y Noroccidente del Cesar - En Formulación
 7.Montañita – Caquetá: PRB Caquetá Sur:
 8.Chámeza – Casanare: PRB Sur occidente de Casanare
 9.San José del Guaviare: PRB de San José del Guaviare (En formulación 
 10.Tarso – Cauca: PRB Plan Regional de Búsqueda del Oriente del Cauca
 11.Alejandría - Caquetá: PRB Caquetá Centro
 12.Suaza – Huila: PRB Sur del Huila</t>
  </si>
  <si>
    <t>El avance es consecuente con lo requerido por la actividad, sin embargo, se sugiere incluir algún detalle relacionado con los principales logros y dificultades a la hora de materializar cada acción humanitaria implementada. Lo anterior, considerando que los soportes al ser confidenciales y reservados, no pemiten entender el comportamiento de estas intervenciones durante este proceso de retroalimentación.</t>
  </si>
  <si>
    <t>Actualizar la información en el RNFCIS, a partir de lo recolectado en la intervención de lugares</t>
  </si>
  <si>
    <t>Dirección Técnica de Información, Planeación, Localización para la Búsqueda - Oficina de Tecnologías de la Información y Comunicación</t>
  </si>
  <si>
    <t>Para facilitar la contabilización de la intervención a lugares, se diseñó una matriz en la cual se consolido y estandarizó los lugares que se han intervenido, donde se identifican que de los 138 lugares intervenidos durante el primer trimestre de 2022: 50 quedaron clasificados como lugares presuntos, 37 como lugares confirmados y 51 descartados dentro del RNFCIS.</t>
  </si>
  <si>
    <t>Es necesario establecer en el avance si estos lugares efectivamente, están siendo actualizados en el RNFCIS tal y como lo solicita la actividad. A pesar de que lleven esta información en una matriz desde la DTPRI, en todo caso, se debe garantizar que esto se refleje y actualice directamente en el RNFCIS.</t>
  </si>
  <si>
    <t>Implementar acciones conjuntas para el monitoreo y ruta de respuesta ante riesgos en todas las acciones humanitarias, con especial énfasis en las acciones de ubicación, prospección y recuperación.</t>
  </si>
  <si>
    <t>Equipos Territoriales - Subdirección General Técnica y Territorial - Direcciones Técnicas</t>
  </si>
  <si>
    <t>En la elaboración de los 11 Planes de Contingencia durante el primer trimestre de 2022, se establece la manera en que se va a hacer el monitoreo en cada una de las acciones humanitarias de Prospección y Recuperación. En este se contempla quién mantendrá counicación con el/la enlace de Prevención y Protección antes y despúes de cada traslado terrestre o aérero, al finalizar cada jornada de trabajo y en caso de emergencia. Por otro lado, mediante los directorios de contactos de emergencia en territorio (Hospitales o puestos de salud, Bomberos, Inspección de Policía, Personería, Alcaldía, entre otros), y de contactos familiares, se establece con el equipo que estará en terreno, quién se comunica con determinado contacto según el tipo de sitación que se presente. Cabe resaltar, que en niguna de las 11 Prospecciones y Recuperaciones que se han llavdo a cabo en lo que va del año, ha sido necesario activar alguna de las rutas de emergencia establecidas. 
 https://drive.google.com/drive/folders/18GSwRz3d9Kxb6maDaeogCVjWbKKqAOB6?usp=sharing</t>
  </si>
  <si>
    <t>Se observa que tanto el monitoreo como cualquier activación de ruta de emergencia se controla en los planes de contingencia, para el periodo no ha sido necesaria la activación de dichas rutas lo cual es muy favorable.
 En los soportes aportados se tienen cuatro planes de contingencia: Buenaventura, Urrao, El tarso y La Tulia, sin embargo, en el reporte se habla de 11, es necesario complementar.</t>
  </si>
  <si>
    <t>Durante el primer trimestre de la vigencia se recuperaron 45 cuerpos, mdiante acciones de recuperación, asociados a planes regionales de búsqueda y autos proferidos por la JEP, lo que evidencia una efectiva implementación de los planes operativos trabajados:
 1.Samaná Caldas - PRB del Magdalena Medio Caldense: veintiséis (26) prospecciones, tres (3) acciones de recuperación y tres (3) cuerpos recuperados.
 2.Ovejas - Sucre: PRB Montes de María y Morrosquillo: quince (15) prospecciones, una (1) acción de recuperación y un (1) cuerpo recuperado.
 3. Málaga – Santander: PRB Sarare Una (1) acción de recuperación y un (1) cuerpo recuperado.
 4.Urrao – Antioquia: PRB de Suroeste Antioqueño (En formulación): una (1) prospección, nueve (9) acciones de recuperación y nueve (9) cuerpos recuperados.
 5.Montañita – Caquetá: PRB Caquetá Sur: dos (2) prospecciones, cuatro (4) acciones de recuperación y cuatro (4) cuerpos recuperados.
 6.Tarso – Cauca: PRB Plan Regional de Búsqueda del Oriente del Cauca: dos (2) prospecciones, tres (3) acción de recuperación y tres (3) cuerpos recuperados.
 7.Suaza – Huila: PRB Sur del Huila: cinco (5) acciones de recuperación y cinco (5) cuerpos recuperados en el Cementerio San José de Suaza – Fosa tipo Colectiva.
 8.Puerto Berrio – Antioquia: PRB Magdalena Medio Caldense y Medidas Cautelares AUTO SAR AT 261 DE 2020 Fase 5: sesenta y cinco (65) acciones de recuperación y diecinueve (19) cuerpos recuperados en el Cementerio La Dolorosa en Puerto Berrio.</t>
  </si>
  <si>
    <t>Es necesario que durante los procesos de entrega de cuerpos al INMLCF, se realicen procesos de seguimiento a la preservación y custodia de los mismos. Lo anterior, previendo riesgos asociados a la perdida o mezcla de estructuras oseas entregadas a esta entidad.
 Así mismo, es importante que se empiece a fomentar o incidir en los lugares donde reposarán los cuerpos que pese a su recuperación no puedan ser identificados con el tiempo. Estos repositorios serán necesarios una vez se cope la capacidad de almacenamiento del INMLCF.</t>
  </si>
  <si>
    <t>Realizar los trámites respectivos para la entrega de los cuerpos recuperados al Instituto Nacional de Medicina Legal y Ciencias Forenses - INMLCF, con sus respectivos oficios y anexos.</t>
  </si>
  <si>
    <t>Durante el primer trimestre de la vigencia se realizaron los trámites respectivos para la entrega de los cuerpos 45 recuperados por la UBPD al Instituto Nacional de Medicina Legal y Ciencias Forenses - INMLCF, con sus respectivos oficios y anexos.
 1.Samaná Caldas - PRB del Magdalena Medio Caldense (3) cuerpos recuperados.
 2.Ovejas - Sucre: PRB Montes de María y Morrosquillo: un (1) cuerpo recuperado.
 3. Málaga – Santander: PRB Sarare un (1) cuerpo recuperado.
 4.Urrao – Antioquia: PRB de Suroeste Antioqueño (En formulación): nueve (9) cuerpos recuperados.
 5.Montañita – Caquetá: PRB Caquetá Sur: cuatro (4) cuerpos recuperados.
 6.Tarso – Cauca: PRB Plan Regional de Búsqueda del Oriente del Cauca: tres (3) cuerpos recuperados.
 7.Suaza – Huila: PRB Sur del Huila cinco (5) cuerpos recuperados en el Cementerio San José de Suaza – Fosa tipo Colectiva.
 8.Puerto Berrio – Antioquia: PRB Magdalena Medio Caldense y Medidas Cautelares AUTO SAR AT 261 DE 2020 Fase (19) cuerpos recuperados en el Cementerio La Dolorosa en Puerto Berrio.</t>
  </si>
  <si>
    <t>Es importante que los reportes sean diferentes entre esta y la anterior actividad, debido a que esta pretende explicar cómo se está llevando a cabo el proceso de entrega de los cuerpos al INMLCF y no de cómo se implementan los planes operativos. Así las cosas, se podrán conocer las dificultades presentadas y tomar acciones preventivas o correctivas frente a este proceso de entrega y custodia de cuerpos al INMLCF.</t>
  </si>
  <si>
    <t>Elaborar y presentar informe ejecutivo con el resultado de las acciones humanitarias realizadas  (recuperación de cuerpos).</t>
  </si>
  <si>
    <t>Durante el primer trimestre el Grupo Interno de Prospección de la DTPRI presentó un total de 7 Informes ejecutivos de las acciones humanitarias realizadas de y recuperación de cuerpos:
1.Samaná Caldas - PRB del Magdalena Medio Caldense
2.Ovejas - Sucre: PRB Montes de María y Morrosquillo
3. Málaga – Santander: PRB Sarare 
4.Urrao – Antioquia: PRB de Suroeste Antioqueño (En formulación
5.Montañita – Caquetá: PRB Caquetá Sur:
6.Tarso – Cauca: PRB Plan Regional de Búsqueda del Oriente del Cauca
7.Suaza – Huila: PRB Sur del Huila</t>
  </si>
  <si>
    <t>De acuerdo con el avance, se evidencia la materialización de acciones humanitarias y por ende, la generación de 7 informes ejecutivos en el trimestre. Frente a esto, se sugiere incluir para el segundo trimestre el informe de la intervención en Puerto Berrio, el cual se encuentra en consolidación por los equipos que hicieron parte de esta intervención</t>
  </si>
  <si>
    <t>Construir el Plan de localización de la Persona encontrada con vida.</t>
  </si>
  <si>
    <t xml:space="preserve">Subirección de Análisis, Planeación y Localización para la Búsqueda y Equipos Territoriales </t>
  </si>
  <si>
    <t>Dirección Técnica de Prospección, Recuperación e Identificación - Subdirección General Técnica y Territorial</t>
  </si>
  <si>
    <t>No se reporta avance por parte de las áreas responsables.</t>
  </si>
  <si>
    <t>De acuerdo con la fecha de inicio de la actividad correspondía reportar los avances correspondientes al primer trimestre. Es necesario que en los próximos cortes el área del nivel central consolide la información de los GITT correspondiente a este seguimiento..</t>
  </si>
  <si>
    <t>Aplicar el procedimiento de verificación de identidad para persona encontrada con vida</t>
  </si>
  <si>
    <t>El Grupo interno de identificación realizó seguimiento a los casos PEV que se venían trabajando con los diferentes GITT y participó en mesas inter direcciones así:
 1.Caso PEV GITT Pasto: Se definió caso como competencia de la Unidad, el 03 de marzo se realizó toma de muestras en Sabanatorres – Santander. Caso en proceso
 2.Caso PEV GITT Barranquilla y Montería: El 02 de febrero 2022: Se lleva a cabo reunión Inter direcciones, y los GITT: Diálogo de cierre y elaboración de acta de cierre del proceso de búsqueda.
 3.Casos 1 PEV GITT Villavicencio: EL 10 de febrero 2022: Reunión para apoyar al GITT-Villavicencio para la preparación del AOF con la PEV quien se presume su posible identidad.
 4.Casos 2 PEV GITT Villavicencio: 01/03/2022: Reunión Inter direcciones para exponer el caso y retroalimentación. Se comparte documento del plan de localización describiendo el método adecuado para verificación de identidad.
 5.Caso PEV GITT Medellín 25/02/2022: En reunión con el GNASIVJRNR se indica no exclusión del cotejo genético, sin embargo, este dato está en proceso de verificación y contrastación con la información no genética. 25/03/2022: Se solicita al INMLCF informar avances del caso en reunión con el GNASVJRNR - SSF: aún no se ha realizado el cotejo genético.
 6.Caso PEV GITT Apartadó 03/02/2022: Se lleva a cabo reunión Inter direcciones, y los GITT: Contexto del plan de localización y definición de la competencia del caso por parte de la Unidad. 
 7.Caso PEV GITT Cúcuta: 02/03/2022: Pendiente de toma de huellas digitales y de entrevista a PEV por parte del GITT, pero a la fecha se encuentra pendiente la programación de la jornada de toma de muestra por parte del GITT.
 8.Caso PEV ET Sincelejo: 21/01/2022: La DTPRI envía solicitud al INMLCF para toma de muestra biológica. 09/02/2022: El INMLCF realiza toma de muestra biológica al familiar. Caso en proceso.
 9.Caso PEV ET Barrancabermeja: 02/03/2022: Por parte del GITT se programará para el mes de abril la jornada para toma de muestra biológica. Caso en proceso
 10.Caso PEV Ibagué: 20-01-2022: toma de registro decadactilar, muestra biológica y entrevista técnica con fines de identificación a la PEV. 03-02-2022: Envío de cotejo dactiloscopico a la RNEC.17-03-2022: Se recibe respuesta de la RNEC con el resultado del cotejo dactiloscópico de las huellas dactilares de la PEV. 22-03-2022: entrevista con fines de identificación con familiar de la PDD. Caso en proceso. 
 11.Caso PEV GITT Mocoa: Se establece contacto con el GITT de Mocoa para programar toma de huella y así confirmar identidad. Caso en proceso.</t>
  </si>
  <si>
    <t>Se evidencia el trabajo articulado entre la Dirección Técnica de Prospección Recuperación e Identificación y los Equipos Internos de Trabajo Territorial de la Subdirección General Técnica y Territorial. Esto permitirá que los resultados esperados de acuerdo con la gestión hasta ahora realizada, tenga frutos en los próximos trimestres. 
 Se sugiere revisar si los equipos internos de trabajo territorial incluyeron dentro de sus planes operativos las acciones requeridas para culminar las acciones que desde sus roles permiten contribuir a la identificación de las personas encontradas con vida con hipotesis de localización.
 Finalmente, se sugiere suprimir todas las siglas o abreviaturas que tengan los avances, lo anterior, considerando que esta información será cargada en la página web institucional para consulta de la ciudadanía en general. Esto permitirá que sea entendible a los ojos de cualquier lector.</t>
  </si>
  <si>
    <t>Generar Informe Técnico Forense de verificación de identidad de persona encontrada con vida</t>
  </si>
  <si>
    <t>Es necesario diferenciar el reporte generado para esta y la anterior actividad, ya que tienen diferente materialización. Para esta en especial se busca conocer los informes de verificación de identidad que se han generado y en la anterior se espera conocer cómo se ha implementado el procedimiento.</t>
  </si>
  <si>
    <t>Generar la solicitud sobre información de tomas de muestras al muestradante realizadas por otras entidades previamente y verificar su respuesta</t>
  </si>
  <si>
    <t>El Grupo interno de identificación de la DTPRI, generó las solicitud es sobre información de tomas de muestras al muestradante realizadas por otras entidades previamente y verificar su respuesta</t>
  </si>
  <si>
    <t>Se sugiere detallar el reporte para esta actividad. Así por ejemplo, se puede indicar a cuantas personas se les solicitó información sobre la toma de muestras, así mismo, que dificultades se tuvieron y que retos se espera al respecto.</t>
  </si>
  <si>
    <t>Realizar entrevistas técnico forenses con fines de identificación a familiares con su respectivo seguimiento en el Sistema de Información Red de Desaparecidos y Cadáveres - SIRDEC</t>
  </si>
  <si>
    <t>El grupo Interno de identificación realizó entrevista técnico con fines de identificación a familiares con su respectivo seguimiento en el Sistema de Información Red de Desaparecidos y Cadáveres - SIRDEC a las muestras tomadas durante el primer trimestre del año:75 muestradantes para un total de 150 muestras biológicas de referencia</t>
  </si>
  <si>
    <t>Se sugiere detallar el reporte para esta actividad. Así por ejemplo, se puede indicar a cuantas personas se les realizó entrevista, así mismo, que dificultades se tuvieron y que retos se espera al respecto.</t>
  </si>
  <si>
    <t>Realizar jornadas integrales de toma de muestras biológicas a familiares.</t>
  </si>
  <si>
    <t>Durante el primer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En total se tomaron 150 muestras biológicas correspondientes a 75 muestradantes - familiares de casos de PDD y PEV.</t>
  </si>
  <si>
    <t>Se sugiere concertar una sesión de trabajo entre la SGTT, los EITT, la DTPRI y la OAP para analizar y mejorar las proyecciones dadas para esta actividad. Esto permitirá orientar y planear los esfuerzos y recursos en las jornadas de tomas de muestras a realizarse durante la vigencia.
Se sugiere optimizar la cantidad de muestras a realizarse durante cada visita a territorio, para esto, podrían hacer campañas de comunicación para captar la atención de personas y familirares que buscan y deseen aportar su muestra. Esto permitirá que los recursos de cada campaña sean eficientes y a su vez que el banco de perfiles genéticos sea alimentado para esa reunión visitada.</t>
  </si>
  <si>
    <t>Generar informe de las muestras biológicas tomadas</t>
  </si>
  <si>
    <t>El Grupo interno de identificación de la DTPRI, generó los respectivos informes de las muestras biologicas tomadas durante el primer trimestre del año: 150 muestras biológicas correspondientes a 75 muestradantes.
  - PRB de Pacífico Nariñense: Soacha - Cundinamarca: Total muestradantes 1 - Total Muestras tomadas 2
 - PRB Cordillera Central (en formulación): Chinchiná Caldas: Total muestradantes 1- Total Muestras tomadas 2
 - PRB San José del Guaviare (en formulación): Bogotá: Total muestradantes 2 - Total Muestras tomadas 4
 - Bogotá: PRB Alto y Medio Atrato. Solicitudes de búsqueda independientes M-19 Total muestradantes 1- Total Muestras tomadas 2
 - PRB Caquetá Centro: Bogotá: Total muestradantes 1 - Total Muestras tomadas 2
 - PRB Oriente Antioqueño: Bogotá: Total muestradantes 1 - Total Muestras tomadas 2
 - Solicitudes de búsqueda independientes: Bogotá: Total muestradantes 2 - Total Muestras tomadas 4
 - Solicitudes de búsqueda independientes: Garagoa, Boyacá: Total muestradantes 3 - Total Muestras tomadas 6
 - PRB Cordillera Central (en formulación) y PRB Caquetá Centro: Ibagué: Total muestradantes 5 - Total Muestras tomadas 10
 - PRB Sabana (en formulación) - Colectivo 82: Bogotá: Total muestradantes 3 - Total Muestras tomadas 6
 - PRB de Pacífico Nariñense: Sabana torres – Santander Total muestradantes 1 - Total Muestras tomadas 2
 - PRB Occidente (en formulación): Bogotá: Total muestradantes 3 - Total Muestras tomadas 6
 - PRB Magdalena Medio Caldense: Samaná: Total muestradantes 19 - Total Muestras tomadas 38
 - PRB Pacifico Nariñense: Barbacoas Nariño: Total muestradantes 30 - Total Muestras tomadas 60</t>
  </si>
  <si>
    <t>Por efectos de confidencialidad y reserva, los soportes remitidos no dan a conocer los informes de toma de muestras tomadas en el territorio, sin embargo, en el avance se evidencia la implementación y resultados generados producto de las jornadas de toma de muestras en el territorio. Se sugiere agregar las dificultades presentadas, de tal forma, que tengan un marco de referencia para mitigar riesgos durante su implementación
Finalmente, se sugiere determinar cual es el rumbo de estas muestras, en términos de su registro en el banco de perfiles genéticos y su disposición final o entrega al INMLCF para registro en el SIRDEC.</t>
  </si>
  <si>
    <t>Llevar a cabo reunión mensual con el Grupo Nacional de Apoyo al Sistema de Verdad, Justicia, Reparación y No Repetición del Instituto Nacional de Medicina Legal y Ciencias Forenses - INMLCF para fortalecer e impulsar el proceso de búsqueda que adelanta la UBPD</t>
  </si>
  <si>
    <t>Se tuvieron mesas de trabajo con el grupo nacional de Apoyo a la UBPD del INMLCF (GNAUBPD-SSF) ahora llamado Grupo Nacional de Apoyo al Sistema de Verdad, Justicia, Reparación y No Repetición del INMLCF los días 02 de febrero, 25 de febrero y 25 de marzo de 2022. para fortalecer e impulsar el proceso de búsqueda que adelanta la UBPD.</t>
  </si>
  <si>
    <t>A pesar de que no se efectuó reunión de seguimiento para el mes de enero, se subsanó con la reunión realizada el 02 de febrero de 2022. Se sugiere incluir dentro del reporte que tradujo estas sesiones de trabajo o que labores se materializaron producto de la articulación interinstitucionales con el INMLCF</t>
  </si>
  <si>
    <t>Registrar solicitudes de gestión para impulsar la identificación de cadáveres en el Sistema de Información Red de Desaparecidos y Cadáveres - SIRDEC y su seguimiento</t>
  </si>
  <si>
    <t>El grupo Interno de identificación realizó seguimiento en el Sistema de Información Red de Desaparecidos y Cadáveres - SIRDEC a las muestras tomadas durante el primer trimestre del año:75 muestradantes para un total de 150 muestras biológicas de referencia.</t>
  </si>
  <si>
    <t>El reporte registrado no cuenta con una relación directa con la actividad del Plan de acción. Se sugiere especificar a qué se refieren con el registro de solicitudes de gestión, cuántas se realizaron y qué generó estas solicitudes en el marco de los procesos de identificación en curso.</t>
  </si>
  <si>
    <t>Realizar el seguimiento al proceso de identificación de los cuerpos entregados por la UBPD y por otras entidades al Instituto Nacional de Medicina Legal y Ciencias Forenses - INMLCF</t>
  </si>
  <si>
    <t>La DTPRI realizó seguimiento al proceso de identificación de 45 cuerpos recuperados por la Unidad y a 39 cuerpos recuperados por otras entidades, Total de cuerpos: 84
 Los Avances en los procesos de identificación de los (02) dos cuerpos con orientación de identidad, recuperados por la UBPD:
 -01 cuerpo recuperado en el año 2021 por la UBPD, en San Juanito Meta, asociados al Plan Regional del Meta, fue identificado por el INMLCF a partir de la información aportada por la UBPD. Se han realizado acciones de fortalecimiento con los familiares, y entrega de informes periciales, en conjunto con la organización acompañante. Se encuentran pendientes iniciar las actividades relacionadas con el proceso de la Entrega Digna.
 - 01 cuerpo recuperado en Arauca en el año 2021, e identificado, asociado al Plan Regional del Sarare, a partir de información aportada por la UBPD. Se encuentra pendiente acción, de entrega de resultados e informes periciales a los familiares, y la explicación forense de los mismos, para iniciar las actividades de la Entrega Digna</t>
  </si>
  <si>
    <t>Frente al avance, se evidencia que las acciones de impulso al proceso de identificación han surtido efecto con la materialización de 2 identificaciones de personas dadas por desaparecidas con sus familiares. Frente a esto, se sugiere evaluar si existe un mecanismo mas expedito o sistemático, para hacer que esto mismo suceda con un porcentaje mayor de casos en cada vigencia, ya que la tasa de identificación con relación a la recuperación sería equivalente al 4% para el primer trimestre 2022.</t>
  </si>
  <si>
    <t>Continuar con la fase de recolección de información del proyecto de Impulso a la identificación</t>
  </si>
  <si>
    <t>Durante el primer trimestre del año se dio continuidad a la fase de diagnóstico del proyecto "Impulso al proceso de Identificación de cadáveres en condición de no identificados en Colombia", en lo relacionado con el registro de datos en SIRDEC de expedientes anteriores al año 2007 y con la recolección de información en el instrumento diagnóstico, en las ciudades de Bogotá, Cali, Medellín, Barraquilla, realizando labores administrativas para la contratación de 19 técnicos para la fase de recolección.
 Para el mes de febrero del año 2022 se realizó alistamiento de los casos, entrenamiento a contratistas en la fase de recolección en el instrumento de diagnóstico diseñado por la UBPD y en el proyecto retrospectivo SIRDEC por el INMLCF.
 Los resultados obtenidos desde el 01 de enero al 31 de marzo de 2022, en las ciudades donde se desarrolla el proyecto son los siguientes:
 - En total se ingresaron 551 casos en el instrumento de diagnóstico.
 - Se ingresaron 197 casos en el SIRDEC – Proyecto Retrospectivo.</t>
  </si>
  <si>
    <t>Con relación a todos los casos que han sido cargados al SIRDEC y al instrumento de diagnóstico de la UBPD se sugiere realizar sesiones de trabajo con la Dirección Técnica de Inforrmación, Planeación y Localización, con el propósito de realizar un proceso de validación, analítica y correlación de la información con las bases de datos internas del universo y del registro nacional de fosas clandestinas. Esto permitirá encontrar coincidencias dentro de los cruces o análisis que se realicen.
Finalmente, se sugiere analizar y evaluar un pronóstico de hasta cuando se tiene contemplado "por demanda" incluir casos en el SIRDEC y en el instrumento de diagnóstico de la UBPD. Esto permite dar un contexto de lo que se requiere en términos de personal y demás recursos para esta y las siguientes vigencias.</t>
  </si>
  <si>
    <t>Aumentar la capacidad de analisis de la información del Proyecto de impulso a la identificación</t>
  </si>
  <si>
    <t>Durante el primer trimestre del año se dio continuidad a la fase de revisión de la información recolectada en el instrumentos de diagnóstico de la UBPD de los casos en los cuales el cadáver continúa sin identificar del proyecto "Impulso al proceso de Identificación de cadáveres en condición de no identificados en Colombia", en las ciudades de Bogotá, Cali, Medellín, Barraquilla, realizando labores administrativas para la contratación 11 contratistas para la fase de análisis.
 Los resultados obtenidos desde el 01 de enero al 31 de marzo de 2022, en las ciudades donde se desarrolla el proyecto son los siguientes:
 - Se realizó un análisis integral de 262 casos en Regional Oriente</t>
  </si>
  <si>
    <t>Es importante determinar cómo se está incrementando la capacidad, medida a traves de los históricos de análisis y con relación a la demanda de casos en el marco del proyecto de impulso al proceso de identificación. Si la actividad nos solicita un incremento de la capacidad, debemos tener una linea base para determinar cuánto y en que proporción se está incrementando esta capacidad.</t>
  </si>
  <si>
    <t>Solicitar al Grupo  Nacional de Apoyo al Sistema de Verdad, Justicia, Reparación y No Repetición del Instituto Nacional de Medicina Legal y Ciencias Forenses - INMLCF cruces de perfiles genéticos en el Banco de Perfiles Genéticos de Desaparecidos - BPGD.</t>
  </si>
  <si>
    <t>Se tuvieron mesas de trabajo con el grupo nacional de Apoyo a la UBPD del INMLCF (GNAUBPD-SSF) ahora llamado Grupo Nacional de Apoyo al Sistema de Verdad, Justicia, Reparación y No Repetición del INMLCF los días 02 de febrero, 25 de febrero y 25 de marzo de 2022, en las que se estableció una metodología de trabajo para la contabilización de las muestras que se han ingresado al Banco de Perfiles Genéticos (BPG) de desaparecidos por parte del Instituto Nacional de Medicina Legal y Ciencias Forenses en el SIRDEC.
 Como parte de esta metodología, se definió seguir manejando la Matriz “Solicitudes INMLCF - DTPRI UBPD” administrada y compartida directamente por el INMCLF , incluyendo una nueva hoja de cálculo con los siguientes datos para realizar la contabilización frente al total de muestras que la UBPD ha entregado para el respectivo procesamiento y su ingreso en el BPGD:
 -Código BPGD
 -Resultado del Cruce
 -Laboratorio localización del cadáver
 -Estado del proceso de verificación de la coincidencia
 -Resultado de la verificación.
 A la fecha, esta matriz se encuentra en etapa de actualización y se espera dar cumplimiento a la meta proyectada en el siguiente trimestre.</t>
  </si>
  <si>
    <t>Se sugiere establecer tiempos de respuesta para el cargue o registro de las muestras al banco de perfiles genéticos por parte del INMLCF. Esto permitirá agilizar el ingreso y que se incremente la probabilidad de tener cruces exitosos en la identificación de personas dadas por desaparecidas.</t>
  </si>
  <si>
    <t>Realizar labores de seguimiento periódico en el Sistema de Información Red de Desaparecidos y Cadáveres de los cruces solicitados</t>
  </si>
  <si>
    <t>El Grupo interno de trabajo de identificación de la Dirección Técnica de prospección se encuentra en el proceso de verificación en el SIRDEC para actualizar el estado del procesamiento en el que se encuentran las muestras biológicas tomadas por la UBPD en el año 2020 y 2021, a través de la Matriz “Solicitudes INMLCF - DTPRI UBPD” administrada y compartida directamente por el INMCLF para tal fin.</t>
  </si>
  <si>
    <t>De acuerdo con el avance, no es claro si la UBPD realiza la verificación en el SIRDEC del estado del procesamiento de las muestras o si está sujeto a que el INMLCF lo realice y lo registre en la matriz administrada y compartida por el INMLCF para la UBPD. Por último, se sugiere registrar la cantidad de muestras verificadas encontradas en el BPG.</t>
  </si>
  <si>
    <t>Realizar gestiones para que la UBPD pueda ser parte del Comité Interinstitucional de Genética Forense</t>
  </si>
  <si>
    <t>Dirección Técnica de Prospección, Recuperación e Identificación, Oficina Asesora Jurídica y Dirección General</t>
  </si>
  <si>
    <t>SGTT: Dentro del primer trimestre del presente año, mediante oficio con radicado UBPD-1-2022-001654 dirigido a la Fiscalía General de la Nación y el Instituto Nacional de Medicina Legal y Ciencias Forenses, la Directora General solicitó la integración de la UBPD como miembro del Comité Interinstitucional de Genética Forense.
 OAJ; Durante el primer trimestre de la vigencia 2022, la Oficina Asesora Jurídica no ha recibido solicitudes o consultas jurídicas sobre el particular por parte de la Subdirección General Técnica y Territorial, dependencia responsable de la actividad.</t>
  </si>
  <si>
    <t>La SGTT resalta el trabajo desarrollado ante la FGN y el INMLCF, no obstante, la Oficina Asesora Jurídica menciona que no recibió información o consulta jurídica al respecto. Frente a esto, se sugiere establecer una mesa de trabajo con la oficina asesora jurídica para determinar si hizo falta algún paso o proceso jurídico para dicho trámite. Así mismo, si se requiere alguna otra herramienta jurídica al respecto.</t>
  </si>
  <si>
    <t>Realizar mesas técnicas bimestrales que den cuenta de la inclusión de las estrategias de articulación interinstitucional en los Planes Regionales de Búsqueda - PRB</t>
  </si>
  <si>
    <t>Se realizó cronograma de trabajo para la realizacion de las mesas técnicas bimestrales que den cuenta de la inclusión de las estrategias de articulación interinstitucional en los Planes Regionales de Búsqueda, que permita aclarar dudas a los equipos territoriales sobre relacionamientos especificos.</t>
  </si>
  <si>
    <t>De acuerdo con el avance, no se reporta la mesa técnica del primer bimestre del año. Según el cronograma remitido, se tenía prevista una mesa mesa para el mes de marzo de 2022. Frente al cronograma, este no cuenta con la programaación de las temáticas que se desarrollarán a lo largo de la vigencia. Es importante incluirlas para determinar puntos en común y unificación de criterios para realizar el trabajo de forma articulada entre entidades involucradas en la búsqueda. 
En todo caso, se espera que estas tareas sean incluidas en los planes operativos de los equipos internos de trabajo territorial. Esto permitirá unificar herramientas y no proliferar planes o cronogramas de trabajo en la entidad.</t>
  </si>
  <si>
    <t>Formular acciones de mejora que se implementen en la articulación interinstitucional en los Planes Regionales de Búsqueda - PRB</t>
  </si>
  <si>
    <t>Se realizó cronograma de trabajo.
 Se realizó dos sesiones de trabajo con PRB Alto y Medio Atrato y Oriente Antioqueño, para identificar las acciones de mejora que se requiere en estos dos planes, durante las sesiones se realizó la identificacion de las instituciones y entidades existentes en el territorio, la priorizacion de cuales de ellas aportan al plan regional de busqueda, la clasificacion de cuales son prioritarias y secundarias y la clasificacion de con cuales de ellas se requiere implementar estrategia de relacionamiento local o nacional. (sistematición se encuentra en proceso).</t>
  </si>
  <si>
    <t>A pesar de que la actividad no se encontraba prevista para el primer trimestre del año, la SGTT remite un avance de las acciones previas a la formulación de las acciones de mejora. Esto permite entender labores de planeación, lo cual es muy positivo. 
Se sugiere establecer y registrar la clasificación que se menciona en una sola matriz que unifique y consolide las entidades y el tipo de relacionamiento existente con la UBPD.</t>
  </si>
  <si>
    <t>Hacer seguimiento a las acciones de mejora con relación a la articulación interinstitucional en los Planes Regionales de Búsqueda - PRB</t>
  </si>
  <si>
    <t>Se elaboró el cronograma de seguimiento para la vigencia 2022, el cual se realizará de manera general mediente el seguimeinto a Plan Operativo verificando que se hayan incluido acciones de relacionamiento institucional en los mismos, y otro mas exaustuvo luego de las visitas a territorio para verificar la estrategia de relacionamiento institucional en el PRB y las acciones de mejora que hayan quedado planteadas en los encuentros con los GITT.</t>
  </si>
  <si>
    <t>A pesar de que la actividad no se encontraba prevista para el primer trimestre del año, la SGTT remite un avance de las acciones previas a la formulación de las acciones de mejora. Esto permite entender labores de planeación, lo cual es muy positivo.</t>
  </si>
  <si>
    <t>Consolidar la definición de las 3 rutas de relacionamiento en conjunto con las áreas responsables de cada tema</t>
  </si>
  <si>
    <t>Asesor(a) para el Consejo Asesor</t>
  </si>
  <si>
    <t>Asesor(a) para relacionamiento interinstitucional - Asesor(a) para incidencia, relacionamiento público y posicionamiento político, Subdirección General Técnica y Territorial, Dirección Técnica de Participación, Contacto con Víctimas y Enfoques Diferenciales, Dirección Técnica de Información</t>
  </si>
  <si>
    <t>Durante el primer trimestre de 2022, se trabajó en la identificación de resposables de cada uno de los relacionamientos con las entidades, así como en el mapeo de actividades realizadas en el marco de los mismos.</t>
  </si>
  <si>
    <t>No se reportan soportes del proceso de identificación de responsables, ni del mapeo de actividades.  No es posible hacer seguimiento a estas actividades.
Para el avance de la ficha del indicador se hicieron reuniones con profesionales de la Dirección General, donde se planteó un acercamiento a las 3 rutas, sin embargo el horizonte planteado es un diagnóstico de cada una, lo que parece no coincidir con el alcance esperado en el planteamiento inicial del indicador, pues se tienen actividades de "implementación de las rutas" dentro de lo proyectado.</t>
  </si>
  <si>
    <t>Coninuar la implementación de las rutas de relacionamiento</t>
  </si>
  <si>
    <t>Asesor(a) para relacionamiento interinstitucional - Asesor(a) para incidencia, relacionamiento público y posicionamiento político</t>
  </si>
  <si>
    <t>En este trimestre se relizó una sesión extraoridnaria del Consejo Asesor y una sesión ordinaria Territorial en Bucaramanga Santander. Se continuó el trabajo con MinSalud y UARIV para la construcción de protocolos de relacionamiento con cada un de estas entidades.</t>
  </si>
  <si>
    <t>Como reporte de ejecución de actividades se presentan las sesiones ordinaria y extraordinaria del consejo Asesor y la construcción d eprotocolos de relacionamiento con entidades del consejo, Minsalud y UARIV.</t>
  </si>
  <si>
    <t>Socializar las rutas de relacionamiento con las respectivas entidades</t>
  </si>
  <si>
    <t>Actividad planteada para iniciar en el segundo trimestre</t>
  </si>
  <si>
    <t>Definir la estrategia y establecer una ruta de trabajo articulada con otras entidades para disponer de lugares para la preservación de los cuerpos no identificados</t>
  </si>
  <si>
    <t>Dirección General - Dirección Técnica de Participación, Contacto con las Víctimas y Enfoques Diferenciales - Dirección Técnica de Prospección, Recuperación e Identificación - Equipos Territoriales</t>
  </si>
  <si>
    <t>En el primer trimestre de 2022 se retomó el contacto con el Ministerio de Interior con el fin de continuar el proceso de suscripción de un convenio entre esta entidad y la UBPD el cual permita el intercambio de información, acceso a los informes de caracterización de cementerios del pais como uno de los principales sitios o lugares de preservación de cuerpos. Además de generar un intercambio de información, este convennio permitirá el desarollo de acciones conjuntas en los mismos para la preservación de CNI y/o CINR y el fortalecimiento de las capacidades de Secretarías de Gobierno, sepultureros y administradores de cementerios.</t>
  </si>
  <si>
    <t>De acuerdo con el avance y al soporte remitido, no se evidencia una estrategia y una ruta de trabajo claramente definida para la "disposición de lugares para la preservación de cuerpos no identificados". Se relaciona una sesión de trabajo con el Ministerio del Interior, para el proyecto que lideró relacionado con antropología social de los cementerios municipales del país, pero esto no guarda relación con el espiritu de la actividad. 
Ahora bien, el Ministerio del Interior puede considerarse como una entidad asociada al tema de preservación, pero hace falta determinar qué otras lo pueden llegar a ser parte, como por ejemplo el Centro Nacional de Memoría Histórica, la UARIV, alcaldías municipales, entre otras. Así las cosas, se sugiere establecer una estrategia y emprender una ruta que cobije las necesidades percibidas desde la actividad misma.</t>
  </si>
  <si>
    <t>Culminar la elaboración del documento de orientaciones para la construcción de la estrategia de participación e incorporación de los Enfoques Diferenciales y de Género en Planes Regionales de Búsqueda</t>
  </si>
  <si>
    <t>Dirección Técnica de Participación, Contacto con las Víctimas y Enfoques Diferenciales</t>
  </si>
  <si>
    <t>En el marco de la labor de incoporación de la estrategia de participación y los enfoques diferenciales y de género en los Planes Regionales de Búsqueda, se culminó la elaboración interna [documento en proceso de revisión y aprobación por parte de la Directora de Participación, la DTIPLOC, la SGTT y la Dirección General] del documento titulado “Orientaciones generales para la construcción de las estrategias de participación en la búsqueda de las personas dadas por desaparecidas en el contexto y en razón del conflicto armado, incorporando los enfoques diferenciales, de género (mujeres y personas LGBTI) y territorial, en el marco de los planes regionales de búsqueda”. Este documento recoge entre otros aspectos, elementos planteados en las reuniones con las direcciones misionales y los GITT, que buscan orientar la incorporación de las estrategias de participación, enfoques diferenciales, de género, y étnicos, en el diseño, construcción de estrategias, plan operativo y actualización de los planes regionales de búsqueda de la UBPD. Se anexa el documento en su versión preliminar, el cual ya fue presentado para las revisiones que permitan su aprobación y se tiene contemplado que pueda cumplir con todo el proceso de aprobación en el segundo trimestre.</t>
  </si>
  <si>
    <t xml:space="preserve">El avance da cuenta de la elaboración del documento de orientaciones contemplado en la actividad quedando pendiente la aprobación final. Se recomienda agilizar el proceso de aprobación considerando que este documento es un insumo importante para avanzar en el cumplimiento de las siguientes actividades y de la meta del indicador asociado.  </t>
  </si>
  <si>
    <t xml:space="preserve">Construir las estrategias de participación en cada Plan Regional de Búsqueda, incorporando las orientaciones definidas en el documento de la estrategia de participación e incorporación de los enfoques diferenciales y de género en los Planes Regionales de Búsqueda </t>
  </si>
  <si>
    <t xml:space="preserve">En el primer trimestre los GITT avanzaron en la construcción y ajuste de las estrategias de participación en los Planes Regionales de Búsqueda, de acuerdo con el estado de los planes. Estos avances se han venido dando en el marco de la articulación entre estos GITT y la Dirección de Participación, Contacto con las Víctimas y Enfoques Diferenciales, donde se han identificado los aspectos que se deben integrar a los planes en materia de participación y de que manera estas acciones van configurando la estrategia de participación.
Para este periodo se registran avances en 9 Planes Regionales de Búsqueda (PRB Sabana, PRB Occidente de Cundinamarca, PRB Sur Oriente- Cundinamarca - Bogotá, PRB del Magdalena Caldense, PRB Centro del Cesar, PRB Sarare, PRB Oriente Antioqueño, PRB Centro Oriente Meta y PRB del Meta), en la construcción de las estrategias de participación y de que manera se encuentran integrados a los planes temas como el relacionamiento con organizaciones, la incorporación de los enfoques diferenciales, entregas dignas y reencuentros y los mecanismos y espacios para la participación de las personas y las organizaciones. </t>
  </si>
  <si>
    <t xml:space="preserve">A pesar de que en el periodo no se alcanzó un porcentaje de Planes Regionales de Búsqueda (PRB) aprobados y en formulación con estrategia de participación territorial diseñada y en implementación, en este reporte se evidencia que los GITT se encuentran avanzando en el tema con el acompañamiento permanente de la DTPCVED. 
Se recomienda a la DTPCVED dar continuidad al afianzamiento en la articulación y acompañamiento a los GITT en el tema para favorecer la participación en la búsqueda humanitaria y extrajudicial de las personas dadas por desaparecidas, tal como lo indica el documento de orientaciones construido: "...incorporando los enfoques diferenciales, étnicos, territoriales y de género, cuyo punto de partida son los saberes y las experiencias de las personas que buscan y otros actores sociales relevantes para el proceso de búsqueda...".
</t>
  </si>
  <si>
    <t>Hacer seguimiento a la implementación de las estrategias de participación y la incorporación de los enfoques diferenciales y de género (Mujer y LGBTI), en la implementación del plan operativo de cada Plan Regional de Búsqueda - PRB</t>
  </si>
  <si>
    <t xml:space="preserve">La Dirección Técnica de Participación, Contacto con las Víctimas y Enfoques Diferenciales desde 2021 se encuentra realizando la asesoría a los Grupos Internos de Trabajo Territorial para la incorporación de la estrategia de participación y los enfoques diferenciales en los Planes Regionales de Búsqueda y para el cumplimiento de esta labor se tienen definidos unos servidores y servidoras de esta dirección para el rol de referente territorial, que permita tener una comunicación fluida con los GITT y poder aportar de la mejor manera a las acciones de participación en cada uno de estos territorios. En este sentido se anexa un documento de avances de la articulación interna para la construcción de las estrategias de participación. 
Es así, como la entidad ha venido fortaleciendo sus equipos en la construcción de los planes regionales de búsqueda, lo que ha permitido aclarar las inquietudes frente a las estrategias de participación, su incorporación en los planes y su implementación, ademas de generar insumos para la construcción del documento de orientaciones para la incorporación de la estrategia de participación y los enfoques diferenciales en los PRB, que se encuentra en aprobación.
Es importante mencionar que la entidad construyó un indicador en 2022 para medir la cantidad de planes que incorporan la estrategia de participación y que la implementan, lo que muestra la relevancia de este tema para la entidad. 
</t>
  </si>
  <si>
    <t>A pesar de que en el periodo no se alcanzó un porcentaje de Planes Regionales de Búsqueda (PRB) aprobados y en formulación con estrategia de participación territorial diseñada y en implementación, en este reporte se evidencia que los GITT se encuentran avanzando en el tema con el acompañamiento permanente de la DTPCVED.
Se recomienda a la DTPCVED dar continuidad al afianzamiento en la articulación y acompañamiento a los GITT en el tema para favorecer la participación en la búsqueda humanitaria y extrajudicial de las personas dadas por desaparecidas, tal como lo indica el documento de orientaciones construido: "...incorporando los enfoques diferenciales, étnicos, territoriales y de género, cuyo punto de partida son los saberes y las experiencias de las personas que buscan y otros actores sociales relevantes para el proceso de búsqueda...".</t>
  </si>
  <si>
    <t>Realizar jornadas de intercambio de experiencias con Equipos Territoriales, de formulación e implementación de estrategias de participación e incorporación de los Enfoques Diferenciales y de Género</t>
  </si>
  <si>
    <t>Para esta actividad se vienen realizando las coordinaciones con las dependencias internas de la entidad y generando los insumos necesarios. Esta planteada para iniciar en el mes de abril.</t>
  </si>
  <si>
    <t>La actividad se encuentra programada para ser ejecutada a partir del segundo trimestre del año.</t>
  </si>
  <si>
    <t>Ajustar los lineamientos de participación y enfoques diferenciales en clave de la formulación, implementación y seguimiento de las estrategias de participación e incorporación de los Enfoques Diferenciales y de Género en los Planes Regionales de Búsqueda - PRB</t>
  </si>
  <si>
    <t>En el primer trimestre de 2022 se han realizado tres jornadas con los Grupos Internos de Trabajo Territorial para la revisión de los lineamientos y su implementación, recogiendo insumos para el ajuste de los lineamientos de participación, que se consolidaran cuando terminen las jornadas con los GITT. En estas jornadas se identificaron las debilidades de las orientaciones, los posibles temas que requieren mayor desarrollo en el documento de lineamientos y cuales son esas acciones que en la practica tienen dificultades para su implementación. Se adjuntan las evidencias de las jornadas con los GITT.</t>
  </si>
  <si>
    <t xml:space="preserve">El avance reportado da cuenta de forma general de los resultados parciales de las sesiones de trabajo desarrolladas con los GITT. Se recomienda dar continuidad al afianzamiento de la articulación y acompañamiento brindado por la DTPCVED a los GITT para garantizar la coherencia de la gestión desarrollada en cuanto a las estrategias de participación. </t>
  </si>
  <si>
    <t>Fortalecer los equipos de la UBPD a través del intercambio con organismos internacionales (Comité Internacional de la Cruz Roja -CICR- herramientas de apoyo psicosocial en el manejo de víctimas)</t>
  </si>
  <si>
    <t>Oficina de Gestión de Conocimiento</t>
  </si>
  <si>
    <t>El intercambio de experiencias "Formación en herramientas psicosociales para la acciones humanitarias de búsqueda" entre el CICR y la UBPD con el último grupo planteado en 2021 al que asistieron participantes de los GITT, se llevo a cabo el 27 de enero jornada virtual, dos joirnadas presenciales el 10 y 11 de febrero y una sesión de evaluación colectiva del ejercicio virtual el 16 de marzo. La asistencia es uno de los retos que enfrentan estas actividades debido a que tienen que confluir diversas agendas.
 El 17 de marzo se realizó una reunión entre el CICR y la UBPD a la que asistieron la OGC, la SGTT, y la DTPCVED. En esta reunión se abordó la evaluación del intercambio desarrollado el año pasado y se discutió sobre la continuidad de estas actividades dentro del marco del plan de acción propuesto con el CICR. 
 Se adjunta como soporte:
 *20220127_ Sesión virtual grupo 4- Intercambio CICR UBPD
 *20220210_Sesión presencial grupo 4-Intercambio CICR-UBPD
 *20220211_Sesión presencial grupo 4-Intercambio CICR-UBPD
 *20220316_ Sesión virtual grupo 4- Intercambio CICR UBPD
 *20220317_ Listrado de Asistencia. reunión CICR -UBPD
 *20220317_Acta de reunión continuidad CICR-UBPD</t>
  </si>
  <si>
    <t>Se reportan varias actividades virtuales y presenciales entre servidores de la UBPD y el CICR, realizadas durante el periodo, en el marco del intercambio de "Formación en herramientas psicosociales para la acciones humanitarias de búsqueda", con sus respectivos soportes.
 Para próximos reportes será valioso conocer el resultado de la evaluación conjunta (mencionada) y el resultado sobre la continuidad de las actividades, incluso si se logra concretar un cronograma de las mismas.</t>
  </si>
  <si>
    <t>Realizar las entregas dignas de acuerdo con los lineamientos, el protocolo y procedimiento de la UBPD</t>
  </si>
  <si>
    <t>Dirección Técnica de Participación, Contacto con Víctimas y Enfoques Diferenciales</t>
  </si>
  <si>
    <t>Los Grupos Internos de Trabajo Territorial participaron de las 5 entregas dignas realizadas en el primer trimestre, en coordinación con la Dirección Técnica de Participación, Contacto con las Víctimas y Enfoques Diferenciales. Estas entregas se realizaron en Samana Caldas, Puerto Gaitan Meta y San Onofre Sucre. Estas entregas se realizaron a la luz de los lineamientos y el procedimiento interno para este fin</t>
  </si>
  <si>
    <t xml:space="preserve">Si bien, en el indicador se reporta cuantitativamente el resultado alcanzado en el periodo frente a las entregas dignas, es importante que en esta actividad tambien se continúe mencionando. 
Se recomienda agilizar los aspectos pendientes en la construcción del protocolo de entregas dignas e inhumaciones, así como del procedimiento de entregas dignas, de tal forma que en el próximo trimestre se pueda contar con estos documentos orientadores finalizados ya que constituyen un insumo muy importante para el relacionamiento con las entidades y personas que intervienen en estos actos.
Considerando que las entregas dignas constituyen un resultado clave para la gestión institucional y es una de las cifras solicitada permanentemente por los entes de control, se destaca el mantenimiento y actualización permanente del instrumento en el cual se viene consolidando la información de las entregas dignas por parte de la DTPCVED.  </t>
  </si>
  <si>
    <t>Divulgar, socializar y sensibilizar a otras entidades del Estado el protocolo, lineamientos y procedimiento para avanzar en entregas dignas bajo el enfoque de acción sin daño</t>
  </si>
  <si>
    <t>Esta actividad esta programada para que inicie a partir del segundo trimestre, teniendo en cuenta que el Protocolo de Entregas e Inhumaciones Dignas con Carácter Humanitario y Extrajudicial se encuentra actualmente en revisiones de la última versión para su aprobación. Sin embargo, se avanza en la articulación con la Fiscalía General de la Nación, quien conoce los lineamientos y procedimiento de entregas dignas de la UBPD. Se anexa la última versión del documento protocolo y la última versión del procedimiento en su proceso de actualización.</t>
  </si>
  <si>
    <t xml:space="preserve">Se recomienda agilizar los aspectos pendientes en la construcción del protocolo de entregas dignas e inhumaciones, así como del procedimiento de entregas dignas, de tal forma que en el próximo trimestre se pueda contar con estos documentos orientadores finalizados ya que constituyen un insumo muy importante para el relacionamiento con las entidades y personas que intervienen en estos actos.
</t>
  </si>
  <si>
    <t>Brindar orientaciones y recoger experiencias de los Equipos Territoriales acerca de los procedimientos y lineamientos de las entregas dignas incorporando los enfoques diferenciales y de género</t>
  </si>
  <si>
    <t xml:space="preserve">Como parte de las acciones que viene desarrollando la Dirección de Participación, Contacto con las Víctimas y Enfoques Diferenciales para las entregas dignas, se han realizado aproximadamente 6 acciones de coordinación con los GITT donde se han desarrollado entregas. En el marco de esta articulación interna se han brindado los elementos suficientes para la realización de las entregas, de acuerdo con los lineamientos, el procedimiento y las experiencias que se han logrado recoger de entregas de las vigencias anteriores. Se anexan actas de cinco reuniones, la faltante esta en construcción. </t>
  </si>
  <si>
    <t xml:space="preserve">Se recomienda dar continuidad al afianzamiento de la articulación y acompañamiento brindado por la DTPCVED a los GITT para garantizar la coherencia de la gestión desarrollada en cuanto a las estrategias de participación. </t>
  </si>
  <si>
    <t>Realizar los reencuentros de acuerdo con los lineamientos y procedimiento de la UBPD</t>
  </si>
  <si>
    <t xml:space="preserve">Durante el primer trimestre no se han realizado reencuentros. Es importante anotar que los GITT han venido trabajando coordinadamente con la Dirección Técnica de Participación, Contacto con las Víctimas y Enfoques Diferenciales en las gestiones y los dialogos necesarios para avanzar en las solicitudes que podrían derivar en reencuentro. </t>
  </si>
  <si>
    <t xml:space="preserve">Aunque no se realizaron reencuentros en el periodo, el avance cualitativo da cuenta de la gestión desarrollada en el trimestre que servirá de insumo para la obtención de resultados positivos en los próximos trimestres.
Considerando que los reencuentros  constituyen un resultado clave para la gestión institucional y es una de las cifras solicitada permanentemente por los entes de control, se destaca el mantenimiento y actualización permanente del instrumento en el cual se viene consolidando la información asociada por parte de la DTPCVED.  </t>
  </si>
  <si>
    <t>Brindar orientaciones y recoger experiencias de los Equipos Territoriales acerca de los procedimientos y lineamientos de reencuentros, incorporando los lineamientos de los Enfoques Diferenciales y de Género</t>
  </si>
  <si>
    <t>Como parte de las acciones que viene desarrollando la Dirección de Participación, Contacto con las Víctimas y Enfoques Diferenciales para fortalecer los grupos de trabajo territoriales y misionales, se han desarrollado 10  jornadas de trabajo alrededor del tema de reencuentros con 8 Grupos Internos de Trabajo Territorial. Además, se ha venido trabajando en la actualización y ajuste del procedimiento interno de reencuentros, lo que permitira mayor apropiación del paso a paso y de todas las acciones que se deben adelantar en el marco de los reencuentros</t>
  </si>
  <si>
    <t xml:space="preserve">De acuerdo con lo planteado por la actividad, se hace referencia a las jornadas de trabajo desarrolladas con algunos GITT alrededor del tema de reencuentros y a la actualización del procedimiento documentado. 
Se recomienda en los siguientes reportes de seguimiento se amplíe información acerca de los resultados alcanzados en estas mesas de trabajo y la forma como impactaran en la gestión de los reencuentros. </t>
  </si>
  <si>
    <t>Articular entre las Direcciones Técnicas y los Equipos Territoriales las acciones de relacionamiento con organizaciones</t>
  </si>
  <si>
    <t>En el marco del relacionamiento con organizaciones, colectivos, movimientos, plataformas y comunidades se ha venido trabajando en la construcción participativa del documento de orientaciones en esta materia, que permita consolidar y unficar las orientaciones para toda la entidad, en este sentido, ya se tiene una versión preliminar del documento que ya fue socializado con áreas misionales de la entidad, con lo cual se recibieron aportes y en la actualidad la entidad se encuentra incorporando estos aportes para remitir a su revisión final. 
En esta actividad tambien se realizó una socialización del indicador institucional número 22 "Número de organizaciones, colectivos, plataformas y comunidades que participan en el marco de los Planes Regionales de Búsqueda (PRB) asociados a las estrategias de búsqueda", resolviendo las inquietudes de los GITT frente a los reportes y las metas territoriales de cada uno de ellos, como parte del alistamiento para el cumplimiento de la meta. 
Esta pendiente la realización de jornadas de socialización del documento de orientaciones para el relacionamiento, donde se hablará de esta coordinación, ademas de compartir experiencias acerca de las acciones de relacionamiento de cada equipo. 
Finalmente, como una de las acciones de esta articulación, se remitio a los GITT la matriz de reporte de los relacionamientos para la consolidación de la información de la entidad y como canal de comunicación para conocer desde toda la entidad cuales son las acciones que se vienen desarrollando, con que actores y cuales son los resultados de estos relacionamientos. 
Se anexan los soportes de los relacionamientos con organizaciones, el listado de las organizaciones reportadas, la matriz de reporte de los GITT y el correo donde se socializa el instrumento de reporte para 2022 a los GITT.</t>
  </si>
  <si>
    <t>El avance reportado describe la gestión realizada en torno a la articulación de la DTPCVED y los GITT para el relacionamiento con organizaciones, colectivos, movimientos y plataformas. Se destaca el esfuerzo realizado para coordinar acciones con los GITT de tal manera que haya coherencia en la gestión.</t>
  </si>
  <si>
    <t>Identificar y establecer el rol de organizaciones, colectivos, movimientos y plataformas en las estrategias de participación de los Planes Regionales de Búsqueda para establecer su participación en dichos planes y/o otras acciones en el marco de los procesos de búsqueda</t>
  </si>
  <si>
    <t>Para el primer trimestre todos los Grupos Internos de Trabajo Territorial han desarrollado acciones de alistamiento para la formulación, implementación y seguimiento de los Planes Regionales de Búsqueda, en coordinación con las direcciones misionales y demas actores clave para el proceso de búsqueda que se han ido identificando en los territorios. Además, 6 GITT (Villavicencio, Arauca, Medellín, Guaviare, Barrancabermeja y Barranquilla) han avanzado formalmente en la identificación de las organizaciones que hacen parte de los Planes Regionales de Búsqueda y que han iniciado el trabajo con estas organizaciones las acciones de relacionamiento y participación. Teniendo en cuenta la extensión de las acciones reportadas por los GITT se ha consolidado la información en un documento de trabajo interno sobre las acciones realizadas por estos GITT, el cual se adjunta como soporte de esta actividad.</t>
  </si>
  <si>
    <t xml:space="preserve">El seguimiento reportado da cuenta de los avances alcanzados por algunos de los GITT en cuanto a la identificación de las organizaciones que hacen parte de los PRB para gestionar su relacionamiento y participación. La continuidad en el acompañamiento brindado por la DTPCVED a los GITT en estos temas permitirá que en los proximos trimestres se continuen mejorando los resultados de la actividad. </t>
  </si>
  <si>
    <t>Brindar orientación y apoyo a los Equipos Territoriales en el relacionamiento con pueblos étnicos (Protocolos de Coordinación y Relacionamiento con comunidades étnicas)</t>
  </si>
  <si>
    <t>En el marco del acompañamiento a los GITT para el relacionamiento con los pueblos étnicos, en el primer trimestre de 2022 se construyó una herramienta para la identificación de necesidades de los grupos internos territoriales para el acompañamiento en la incorporación de los Enfoques Diferenciales, de Género y Asuntos Étnicos, con la finalidad de tener una línea de base sobre la que se puedan generar planes de trabajo con los equipos territoriales.
La herramienta fue utilizada y respondida por los grupos de trabajo territorial, para lo cual se espera generar un estado actual del relacionamiento con organizaciones étnicas hasta el momento y el nivel de apropiación de los enfoques étnicos.
Se realizaron encuentros con los Grupos Internos de Trabajo: Cúcuta, Barranquilla (dupla Valledupar),  San José del Guaviare e Ibagué con el fin de orientar sobre los avances para los planes operativos indígenas, socialización del protocolo de relacionamiento y coordinación entre los pueblos indígenas de Colombia y la UBPD, Lineamientos de enfoque diferencial para las comunidades negras, afrocolombianas, raizales y palenqueras, así como propuestas metodológicas para espacios con comunidades y organizaciones de los grupos étnicos.
Finalmente, se esta construyendo un documento de orientaciones para la formulación de los planes operativos indigenas, que sera concertado con las organizaciones indigenas</t>
  </si>
  <si>
    <t xml:space="preserve">El seguimiento reportado presenta la gestión realizada en el periodo asociada con las orientaciones brindadas a los GITT en cuanto al relacionamiento con pueblos étnicos. 
Se anexan los soportes correspondientes. </t>
  </si>
  <si>
    <t>Desarrollar mesas de trabajo, convenios o planes, entre otros, que fortalezcan el relacionamiento con organizaciones, colectivos, movimientos y plataformas expertas en enfoques diferenciales y de género</t>
  </si>
  <si>
    <t>En el primer trimestre de 2022 se avanzó en darle continuidad al trabajo que se venia realizando en dos escenarios, el primero de ellos es el trabajo con las organizaciones LGBTI, con las cuales se cumple una labor de implementación de la acción afirmativa UBPD “Grupo de Expertas LGBTI para la búsqueda de personas dadas por desaparecidas”. En este sentido, se firmo un convenio con la organización Caribe Afirmativo, de la cual también hace parte Colombia Diversa y en el primer trimestre se construyeron los estudios previos del convenio, este tendrá una duración de 9 meses y contempla la suscripción de un Convenio con la organización nacional LGBTI Colombia Diversa.
En el marco de este relacionamiento también se define con Caribe Afirmativo un Plan de Trabajo conducente al impulso del diálogo social con movimientos LGBTI en 5 Planes Regionales de Búsqueda: Canal del Dique, Centro de Antioquia, Meta, Norte del Cauca y Centro de Nariño y se realiza la primera sesión 2022 del Grupo de Expertas LGBTI en la ciudad de Bogotá la cuál contempló las siguientes acciones para el fortalecimiento de sus integrantes: Metodología Planes Regionales de Búsqueda -Estudio de Caso PRB Cordillera Central-, Formación en herramientas de investigación para la búsqueda humanitaria y extrajudicial -Unidades de Análisis-, Fortalecimiento en redacción desde una perspectiva LGBTI o espacios de cuidado emocional para las expertas LGBTI. 
Otra de las acciones en el marco del relacionamiento con estas organizaciones es el trabajo que hace parte de un proceso de interlocución y relacionamiento de más de 2 años con la Comadre de AFRODES, en el que se desarrollaron alrededor de 13 encuentros colectivos a lo largo de todo el país (con apoyo de OIM y ONU DDHH), este trimestre se avanzó en la preparación de un Encuentro Nacional denominado “Sembrar para Retoñar y nunca olvidar”. Las voces de las mujeres afrocolombianas de La Comadre de AFRODES en la búsqueda de personas dadas por desaparecidas en el contexto del conflicto armado, en el cual se instalará de manera formal una Mesa Técnica de diálogo e interlocución entre la UBPD y La Comadre a partir de la entrega de una solicitud colectiva de búsqueda que asciende a más de 130 personas desaparecidas en el contexto del conflicto armado de las comunidades afrocolombianas. Estas fueron las acciones realizadas en este trimestre:
•        Diálogos preparatorios con La Comadre para definición de agenda metodológica y logística. Participarán en el encuentro 30 mujeres de Nariño, Arauca, Valle, Antioquia, Chocó, Meta, Santander, La Guajira, Bolívar, Bogotá D.C y Cauca.
•        Articulación interinstitucional con entidades a nivel distrital (Centro de Memoria, Paz y Reconciliación, 
•        Articulación y gestión interna con Oficina de Comunicaciones y pedagogía para lanzamiento de exposición Kutrús: El Arte de Sanar en el Centro de Memoria, Paz y Reconciliación.</t>
  </si>
  <si>
    <t>El avance destaca los acercamientos realizados en el periodo con organizaciones colectivos, movimientos y plataformas para fortalecer los enfoques diferenciales y de género, especialmente con organizaciones LGBTI y organizaciones afro. 
Se anexan soportes.</t>
  </si>
  <si>
    <t>Continuar con la implementación de la red de apoyo</t>
  </si>
  <si>
    <t xml:space="preserve">La red de apoyo es una estrategia que viene desde años atrás y que ha generado importantes resultados en materia de participación y de legitimidad y credibilidad ante las organizaciones de la sociedad civil y las organizaciones que buscan. Es por esta razón que en el 2022, esta estrategia se fortaleció y ya se celebraron 10 convenios con organizaciones, que en la actualidad se encuentran en implementación e iniciando una operación coordinada con los Grupos Internos de Trabajo Territorial para el despliegue de acciones en los territorios donde se va a implementar. </t>
  </si>
  <si>
    <t>En el seguimiento reportado se evidencia la continuidad en la implementación de la red de apoyo y los logros alcanzados representados en la firma de 10 convenios para adelantar acciones en el marco de la participación en los procesos de búsqueda: Pastoral Social, ASFADDES, ASOFAVIDA, Corporación Magdalena Medio, REINICIAR, Caribe Afirmativo, MAFAPHO, CREDHOS, Fundación Comité de Solidaridad con los Presos Políticos - CSPP y Corporación Colectivo - Orlando Fals Borda</t>
  </si>
  <si>
    <t>Implementar convenios con organizaciones, colectivos, movimientos, plataformas, para su fortalecimiento y participación.</t>
  </si>
  <si>
    <t>En el marco del trabajo de relacionamiento con organizaciones, colectivos, movimientos, plataformas y comunidades la UBPD ha venido generando planes de trabajo o mesas técnicas con estos actores, con el fin de determinar una agenda que parta de los objetivos, intereses y expectativas de las organizaciones y de la UBPD, en el relacionamiento. Además, la UBPD firmo convenios con 10 organizaciones en el mes de enero de 2022, con el fin de garantizar condiciones para la participación de las personas que buscan en los territorios donde se encuentran y bajo condiciones de seguridad y confianza. 
Finalmente, es importante mencionar que con algunas de estas organizaciones no se tienen un relacionamiento que implique un plan de trabajo y por tal razón, no todas llegan a este punto con la UBPD, entendiendo que algunas de ellas apoyaran la búsqueda desde tareas de divulgación, articulación o en acciones puntuales y que no tienen una permanencia en el tiempo.</t>
  </si>
  <si>
    <t xml:space="preserve">Los 10 convenios a los que se hace referencia en este avance corresponden a los mismos que se mencionan en la actividad anterior asociada con la implementación de la red de apoyo. Es pertinente aclarar en el reporte si hay alguna diferencia entre los convenios o si es necesario realizar alguna solicitud de ajuste en el Plan de Acción. </t>
  </si>
  <si>
    <t>Implementar la estrategia de participación para familiares en el exterior</t>
  </si>
  <si>
    <t>En el primer trimestre de 2022 y en el marco de la estrategia de participación de familiares en el exterior se han realizado las siguientes actividades:
* Se realizó reunión con el GITT de  Tumaco para abordar garantía de participación familiares en frontera (Ecuador) y proceso de búsqueda en Consejo Comunitario Alto Mira y Frontera (conflicto territorial), como parte del impulso a las solicitudes de búsqueda en frontera
* Abordaje de las solicitudes de búsqueda de familiares en el exterior, entre las diferentes direcciones misionales y los Grupos Internos de Trabajo Territorial, que ha permitido la apropiación de la estartegia por parte de todas las dependencias
*Se retomó de nuevo contacto con la lideresa de SOVICPANAMA, para insistir en el contacto con los familiares que presentaron sus solicitudes de búsqueda, donde ella concluye que el camino más viable para dar continuidad a estas solicitudes de búsqueda es buscar el contacto con familiares que viven en el territorio nacional
*Hacer seguimiento e impulso a la toma de muestras de personas que buscan, incluyendo personas y familiares en el exterior, en articulación con la dirección de prospección 
*Mesa técnica 31 de marzo de 2022, Se realizó la primera mesa técnica con el Grupo Europa de familiares, donde se abordó el balance de las solicitudes de búsqueda y se identificó con los familiares en que Líneas de investigación y/o Planes regionales de búsqueda se encuentran. 
*Diálogo con la organización Grupo Abya Ayala – construcción plan de trabajo 2022 (impulso toma muestras, plan de trabajo)</t>
  </si>
  <si>
    <t>El avance hace referencia a las diferentes acciones desarrolladas en el periodo para fortalecer la participación de familiares en el exterior. Se recomienda que en los próximos reportes se clarifique de manera general en qué consiste esta estrategia de participación y se comente la continuidad en la gestión de estos temas mencionados en el primer trimestre junto con los adicionales que se presenten en el siguiente periodo.</t>
  </si>
  <si>
    <t>Realizar las diferentes acciones de participación individuales y/o colectivas (encuentros, talleres, dialogos, asesoría, orientación y fortalecimiento, etc.), incorporando los enfoques diferenciales y de género</t>
  </si>
  <si>
    <t>Dirección Técnica de Participación, Contacto con Víctimas y Enfoques Difernciales</t>
  </si>
  <si>
    <t>Los Grupos Internos de Trabajo Territorial han realizado las acciones de participación de acuerdo con la programación del indicador relacionado con estas acciones. Para esta labor los GITT deben preparar cada espacio, orientarlo y posteriormente sistematizar esta información, reportandolos en la herramienta tecnologica Kobo. Como soporte de la realización de esta actividad se anexa el reporte de la plataforma de los dialogos realizados entre los meses de enero, febrero y marzo</t>
  </si>
  <si>
    <t>El soporte adjuntado da cuenta de la gestion realizada en cuanto a las acciones de participación individuales y colectivas lideradas por los GITT</t>
  </si>
  <si>
    <t>Realizar espacio de formación con los Equipos Territoriales para conocer las diferentes posibilidades para establecer relacionamientos formales con entidades del territorio.</t>
  </si>
  <si>
    <t>Esta actividad se tiene programada para el mes de abril en coordinación con la Subdirección General. Hasta el momento se ha realizado la socialización del indicador a los GITT y los detalles sobre la manera de cumplirlo y de reportar los avances</t>
  </si>
  <si>
    <t xml:space="preserve">Se considera pertinente la socialización realizada a los GITT sobre el alcance del indicador y las actividades asociadas, con el fin de lograr la articulación pertinente al respecto y establecer lineamientos claros para avanzar de manera organizada en el relacionamiento con entidades del territorio. </t>
  </si>
  <si>
    <t>Identificar las entidades y la oferta institucional que aporten a las respuestas de las víctimas</t>
  </si>
  <si>
    <t>Para el primer trimestre se reportan acciones de avance en la identificación de las entidades y la oferta institucional en 8 GITT, los cuales han venido trabajando en la consolidación de la información que ya tenian de relacionamientos en vigencias anteriores y sistematizando la información de las entidades con quien se viene relacionando en 2022. Estos avances han permitido que ya se tengan identificadas gestiones y posibles acuerdos con algunas de estas entidades para el cumplimiento de la meta del indicador 24.</t>
  </si>
  <si>
    <t>El avance del periodo constituye un insumo importante para avanzar en el cumplimiento de la meta del indicador para la vigencia, por lo cual es recomendable continuar acompañando a los GITT en esta gestión.</t>
  </si>
  <si>
    <t>Realizar intercambio de experiencias del relacionamiento con entidades en territorio.</t>
  </si>
  <si>
    <t>Esta actividad se tiene planteada para realizarse en el mes de junio con las experiencias que se logren tener en el primer semestre de la vigencia y que sirvan de insumo para que los GITT puedan avanzar decididamente en el cumplimiento de esta labor en el segundo semestre de la vigencia. Hasta el momento no registra avances</t>
  </si>
  <si>
    <t xml:space="preserve">Si bien se planea dar cumplimiento a la actividad en el mes de junio, es importante agilizar las gestiones pertinentes que permitan recolectar las experiencias del relacionamiento de la UBPD con entidades del territorio con el fin de analizarlas con anterioridad y poder ir consolidando buenas prácticas y lecciones aprendidas de las mismas que puedan ser consideradas para nuevos relacionamientos en territorio. </t>
  </si>
  <si>
    <t>Hacer seguimiento a los Pactos Regionales.</t>
  </si>
  <si>
    <t>Asesor de Dirección General para temas de relacionamiento</t>
  </si>
  <si>
    <t>En el primer trimestre del año 2022 se consolido un documento, a manera de línea base, donde se sintetizan las acciones en términos cualitativos derivadas de la firma por tipo de actor en cada uno de los 11 pactos firmados, es decir con (i) entidades estatales, (ii) organismos internacionales, (iii) organizaciones de la sociedad civil, (iv) organizaciones de la iglesia católica, (v) academia y (vi) medios de comunicación con corte al 31 de diciembre del año 2021. Adicionalmente, en el último apartado del documento se realiza una descripción cuantitativa sobre el nivel de relacionamiento por tipo de actor firmante en cada uno de los pactos regionales. Documento que puede consultarse en el siguiente link: 
 https://docs.google.com/document/d/13kkUiVWPFxbMO-WUD3PDgv3IRYPD6PVN
 Con el propósito de identificar cuellos de botella en el relacionamiento con algunos actores firmantes y consolidar un nuevo documento con los avances de los Pactos Regionales en el año 2022, se envió el día 31 marzo un formato en Excel a los Grupos Internos de Trabajo Territorial (GITT) para reportar los avances en el primer trimestre del año. Formato que puede consultarse en el siguiente link:
 https://docs.google.com/spreadsheets/d/1yfYBDc-2Z1OLrXMWa6T4GJ5ZV0ZCDVYh/edit#gid=1661694040</t>
  </si>
  <si>
    <t>Detallado reporte de avance de las actividades desarrolladas en los pactos regionales. Se maneja una matriz de seguimiento detallado y se construye un documento de línea base definiendo acciones por cada actor.
Los soportes dan cuenta de la información reportada.
Solo una pregunta surge del reporte, en cuanto al número de pactos, pues se habla de 11, pero tanto el documento como la matriz relacionan 10 pactos regionales.</t>
  </si>
  <si>
    <t>Realizar las actividades de cada vigencia, incluidas en el Programa de Gestión Documental (PGD)</t>
  </si>
  <si>
    <t>Dentro de las actividades incluidas en el Programa de Gestión Documental, se contempla la elaboración del Sistema Integrado de Conservación y durante el primer trimestre de la vigencia 2022, se ejecutaron las siguientes actividades: 
 1. Se efectuó la revisión de los documentos del Sistema de Gestión relacionados con los temas de gestión documental, conservación y preservación de la información.
 2. Se realizaron reuniones virtuales de levantamiento de información con 10 territoriales.
 3. Se realizaron entrevistas de levantamiento de información en el nivel central. 
 4. Se efectuó reunion con la Oficina de Tecnologías de la Información, para el levantamiento de información relacionada con el Plan de Preservación a Largo Plazo. 
 5. Se elaboraron tres informes técnicos, en los cuales se presentan los resultados de las actividades realizadas mensualmente. 
 Por lo anterior, se anexan las siguientes evidencias: 
 3 informes técnicos.
 Listados de asistencia a las reuniones virtuales con las territoriales. 
 Listados de asistencia a las reuniones realizadas en el nivel central. 
 Entrevistas de levantamiento de información diligenciadas.
 Listado de asistencia reunion OTIC.
 De igual manera, en el PGD se incluye la elaboración de los Programas Específicos, razón por la cual para el periodo reportado se realizó socialización de los programas específicos del Programa de Gestión Documental a todos los funcionarios de la UBPD el 22 de febrero de 2022.
 Por su parte, respecto a la actividad del PGD, relacionada con la elaboración de las Tablas de Retención Documental, durante el primer trimestre de 2022 se recibió comunicación del Archivo General de la Nación con concepto técnico y solicitud de ajustes al proyecto de TRD que se encuentra en proceso de convalidación. En consecuencia, se ajustó la memoria descriptiva, se adelantaron mesas de trabajo con las dependencias, se realizaron los ajustes a 24 TRD, se elaboró presentación para el comite de gestión y se levantaron 6 nuevas TRD las cuales fueron remitidas al AGN mediante comunicación UBPD-1-2022-002749 el día 29 de Marzo de 2022. Como evidencias se adjunta:
 - Memoria descriptiva ajustada 
 - 24 TRD ajustadas
 - 6 nuevas TRD
 - ComunicaciónUBPD-1-2022-002749 al AGN"</t>
  </si>
  <si>
    <t>Se presenta un adecuado reporte de las actividades del PGD; los informes técnicos mensuales detallan los resultados de las mencionadas actividades.
 Los soportes dan cuenta del avance en el desarrollo del plan.</t>
  </si>
  <si>
    <t>Brindar asistencia técnica relacionada con el subproceso de Gestión Documental</t>
  </si>
  <si>
    <t>Durante el primer trimestre de la actual vigencia se realizaron las siguientes asistencias técnicas relacionadas con el subproceso de Gestión Documental:
 Capacitación en SIDOBU al ET Montería
 Socialización Programas Especificos
 Socialización Correspondencia SIDOBU
 Socialización Correspondencia SIDOBU
 Capacitación a toda la entidad SIDOBU
 Capacitación a toda la entidad SIDOBU</t>
  </si>
  <si>
    <t>Se reportan, con soportes válidos las capacitaciones y socializaciones con difeentes grupos de la UBPD, para la apropiación del proceso de gestión documental.</t>
  </si>
  <si>
    <t>Realizar monitoreo a la radicación de las comunicaciones oficiales recibidas, enviadas e internas en el Sistema de Gestión de Documentos Electrónicos de Archivo -SGDEA</t>
  </si>
  <si>
    <t>Se realizó el monitoreo a la radicación de las comunicaciones oficiales recibidas, enviadas e internas en el Sistema de Gestión de Documentos Electrónicos de Archivo -SGDEA Como evidencia se adjunta:
 - Informe de seguimiento correspondencia primer trimestre de 2022</t>
  </si>
  <si>
    <t>Se anexa informe de monitoreo a correspondencia con 472, el cual al ser trimestral cubre el periodo completo de reporte.</t>
  </si>
  <si>
    <t>Realizar informes semestrales que documenten el avance del Programa de Gestión Documental (PGD).</t>
  </si>
  <si>
    <t>Dado que la periodicidad es semestral, no aplica para el primer trimestre de la vigencia 2022</t>
  </si>
  <si>
    <t>La actividad se realiza y reporta en el segundo semestre.</t>
  </si>
  <si>
    <t>Realizar seguimiento a los términos de respuesta a las PQRSD asignadas a las dependencias de la UBPD, mediante informe mensual.</t>
  </si>
  <si>
    <t>Grupo Interno de Trabajo de Servicio al Ciudadano</t>
  </si>
  <si>
    <t>En cumplimiento de la actividad de control y seguimiento, el Grupo Interno de Trabajo de Servicio al Ciudadano, realiza de manera mensual un reporte sobre el comportamiento de las peticiones, quejas, reclamos, sugerencias y/o denuncias que recibe la UBPD a través de los diferentes canales de atención; dicho reporte comprende: i) un listado de cada una de las dependencias de nivel central o territorial a las cuales les ha sido asignado una PQRSD, ii) El número de peticiones resueltas en términos y fuera de términos, iii) El número de peticiones abiertas o sin respuesta en términos y fuera de términos y por último, iv) los porcentajes acumulados por cada variable, incluyendo la oportunidad de la respuesta.
 Esta información es remitida vía correo electrónico a la Secretaría General y a la Subdirección Administrativa y Financiera como líderes naturales del roceso, los primeros días de cada mes, con un ejecutivo análisis de corte cualitativo y adjunto el reporte cuantitativo.
 Esta actividad, permite un seguimiento mensual en la oportunidad de la respuesta o la toma de acciones inmediatas. 
 Para el presente seguimiento, se entrega como evidencia, las remisiones de los meses de enero, febrero y marzo del 2022.</t>
  </si>
  <si>
    <t>Actividad de seguimiento permanente por parte del Grupo Interno de Trabajo de Servicio al Ciudadano, se presentan los tres informes y la comunicación a la Secretaría y la SAF. Se resalta que el indicador asociado mantiene su nivel d eoportunidad arriba del 98%, cumpliendo la meta planteada.</t>
  </si>
  <si>
    <t>Elaborar y remitir informes trimestrales a las dependencias, que permitan identificar el comportamiento de las PQRSD asignadas, así como las acciones de mejora que correspondan.</t>
  </si>
  <si>
    <t>Frente a la actividad relacionada con la generación y remisión de informes trimestrales por dependencias, se indica que, los mismos fueron elaborados una vez se realizó el primer corte trimestral de la vigencia 2022, para lo cual se realizaron 26 documentos correspondientes a las dependencias de nivel central y Equipos Internos de Trabajo Territoriales.
 Dichos documentos fueron remitidos vía correo electrónico el 5 de abril de 2022 tanto a los jefes de las dependencias como a los enlaces dispuestos para el seguimiento de las PQRSD.
 La información contenida permite una valoración interna de la gestión de las peticiones, la toma de acción frente a la calidad y oportunidad de las respuestas, el fortalecimiento interno en los modos de gestionar la información e insumos para los reportes que deriven de las actividades internas de las dependencias.</t>
  </si>
  <si>
    <t>Aunque la actividad inicia por fuera del término establecido en las fechas del trimestre, la dependencia de manera diligente reporta y anexa soportes válidos de los informes a las áreas para su respectiva de gesión.</t>
  </si>
  <si>
    <t>Elaborar y aplicar un instrumento para la medición de la percepción de las respuestas que brinda la UBPD a las PQRSD.</t>
  </si>
  <si>
    <t>Esta actividad tuvo lugar en su realización en el mes de marzo, de la cual se definieron las siguientes variables:
 i) Instrumentos a utilizar, ii) población objeto de medición, iii) modo o canal de aplicación, iv) fuentes de datos, v) tiempo de aplicación y, vi) responsables.
 En este orden de ideas, se determinó: i) tres instrumentos a desarrollar orientados a los canales de atención operados por el Grupo Interno de Trabajo de Servicio al Ciudadano, siendo estos, una encuesta de tres preguntas para ser aplicada a través del canal telefónico, una encuesta escrita de 5 preguntas para los procesos de atención presencial y una encuesta virtual de 15 preguntas a través de formulario Web.
 A su vez, la población objetivo se refiere a los personas naturales o jurídicas que han interpuesto PQRSD durante las vigencias del 2019 al 2022 y cuyos datos se encuentran registrados.
 El tiempo de aplicación, será un mes, seguido de las acciones relacionadas con el análisis y generación de informes, sin que ello supere el mes de junio de la presente vigencia.
 Se relaciona como evidencia de la actividad, el formulario Web y el acta de identificación de variables.</t>
  </si>
  <si>
    <t>Se observa avance en la definición y construcción de la herramienta a aplicar para la medición de la percepción.
 Para futuros reportes es necesario conocer las fechas d eaplicación, resultados y análisis del mismo.
 Se recuerda que la fecha límite definida es el 30 de junio, por lo que se deben intensificar esfuerzos para lograr su cumplimiento oportuno.</t>
  </si>
  <si>
    <t>Elaborar un informe al año de resultados de la percepción de las respuestas a las PQRSD.</t>
  </si>
  <si>
    <t>Una vez se cuente con la recolección de información a través de los diferentes canales, se dará inicio con el análisis y generación de los informes. En ente orden no se presentan avances de esta actividad hasta el segundo semestre de la vigencia.</t>
  </si>
  <si>
    <t>Realizar monitoreo del Plan Anticorrupción y de Atención al Ciudadano 2022</t>
  </si>
  <si>
    <t>Actividad que inicia en abril (segundo trimestre)</t>
  </si>
  <si>
    <t>La actividad se realiza y reporta en el segundo trimestre.</t>
  </si>
  <si>
    <t>Formular el Plan Anticorrupción y de Atención al Ciudadano 2023</t>
  </si>
  <si>
    <t>Actividad que inicia en el segundo semestre</t>
  </si>
  <si>
    <t>Elaborar Plan Institucional de Capacitación</t>
  </si>
  <si>
    <t>Se elaboró Plan Intitucional de Capacitación de acuerdo con la información reportada por los/as servidores/as de la UBPD y actualmente se encuentra en proceso de aprobación por parte del Sistema de Gestión.
Entre los principales retos encontrados esta la integración y priorización de las necesidades manifestadas por las dependencias en el Plan Institucional de Capacitación.</t>
  </si>
  <si>
    <t>El Plan Institucional de capacitación se encuentra aprobado, después del proceso de construcción con las dependencias. 
 Aunque la actividad se encuentra finalizada, se hizo por fuera de las fechas inicialmente programadas, por lo que es necesario tomar este aprendizaje para futuros planteamientos, quizás un solo mes es un plazo demasiado corto para cumplir.</t>
  </si>
  <si>
    <t>Implementar el Plan Institucional de Capacitación</t>
  </si>
  <si>
    <t>En el Primer trimestre del año 2022 se realizaron tres inducciones a los servidores/as que ingresaron a la UBPD, una inducción a los contratistas y se llevaron capacitaciones en: 2 SIDOBU, 2 KOBO, 1. Gestión Documental: Socialización de Programas Específicos. Esto equivale al 15% de la linea base de 57 capacitaciones priorizadas en la parrilla de capacitaciones a corte de 31 de de marzo de 2022, las cuales pueden variar de acuerdo a las necesidades de las dependencias.
 Entre los retos identificados se encuentra la coordinación de agendas entre los participantes y los capacitadores. También artícular las actividades de capacitaciones que son programadas por las dependencias al Plan Institucional de Capacitación</t>
  </si>
  <si>
    <t>Reporte del indicador 27:
 De acuerdo con el reporte de información presentado para el indicador 27, para el 2022 el número total de capacitaciones a realizar es de 57; para este primer periodo se reporta:
 3 inducciones a servidores que ingresaron
 1 inducción a contratistas
 2 capacitaciones en SIDOBU
 2 capacitaciones en KOBO
 1 capacitación en gestión documental, socialización de programas específicos
 Para un total de 9 capacitaciones realizadas, lo que representa el 15% de las actividades programadas, esto ubica al indicador en estado de sobrecumplimiento.
 Los soportes dan cuenta del avance rteportado.</t>
  </si>
  <si>
    <t>Efectuar seguimiento al Plan Estratégico de Gestión Humana /Sistema de Gestión de Seguridad y Salud en el Trabajo (SGSST), Cuidado, Bienestar, Plan de Vinculación, Comisiones, Nómina</t>
  </si>
  <si>
    <t>Todas las áreas</t>
  </si>
  <si>
    <t>Para la Implementación y seguimiento del Plan Estratégico de Talento Humano se efectuaron las siguientes actividades: 
 Para la implementación del Plan de Bienestar Social y Estímulos se realizaron las siguientes actividades entre el 01 de enero al 31 de marzo de 2022.:
 Se elaboró Plan de de Bienestar Social y Estímulos vigencia 2022, el cual se encuentra en proceso de aprobación por parte del sistema de Gestión.
 Se realizó encuesta de Satisfacción de Gestión Humana en el mes de Febrero
 Se realizó encuesta de enfoques diferenciales en el mes de marzo
 Se continua con los estímulos de la Resolución 696 del 2019, los cuales son cumpleaños, bicicleta y cuidado posterior a comisión 
 Para las 4 servidoras que se encuentran en periodo de lactancia se envió banner de socialización resaltando los aspectos importantes de la lactancia materna.
 Se envió correo en conmemoración del día de la mujer en coordinación con la Oficina Asesora de Comunicaciones y Pedagogía. 
 Se realizó apertura del torneo deportivo de la UBPD inscripciones.
 Se suscribió contrato con la Caja de Compensación Familiar -COMPENSAR, para la realización de las Actividades en el marco del Plan de Bienestar y Estímulos.
 Se realizó fortalecimiento administrativo con el Grupo Interno de trabajo territorial en Arauca.
 Se inició con la estrategia de apropiación de valores, a través del juego match de Valores
 Se socializó campaña de hábitos saludables: Tips para realizar actividad física y se informó a los/as servidores/as de la realización de un tamizaje en el mes de abril.
 Se realizó reunión presencia o virtual con los/las servidores/as de los grupos internos de trabajo y el asesor correspondiente de la Caja de compensación 
 Se realizó visita de la Caja de Compensación Familiar -COMPENSAR, para los/las servidores/as del nivel central
 Con el apoyo a la ARL y en coordinación con Seguridad y Salud en el Trabajo se realizaron jornadas de pausas activas, con el fin de prevenir el estrés y realizar ejercicios osteomusculares. 
 En los meses de 01 de enero de 2022 al 31 de marzo de 2021 se otorgaron 18 autorizaciones de horarios flexibles, de los cuales 10 pertenecen al nivel central y 8 de los Grupos Internos de Trabajo Territorial. 
 Entre el 01 de enero y el 31 de marzo de 2022 autorizó 33 solicitudes de trabajo en casa, en donde se presentan motivos como Madres gestantes en sus últimas 4 semanas de gestación, limitaciones de salud que exigen cuidados especiales, citas médicas con tratamiento especial. 
 Se comunicó a Circular 005 del 28 de febrero de 2022 " Turnos de semana santa y compensación de tiempo"
 Se envió correo con fechas especiales de las profesiones y Cumpleaños. 
 Respecto a las anteriores actividades realizadas se identificó una participación activa tanto en el nivel central como en los Grupos Internos de Trabajo Territorial en las diferentes encuestas e inscripciones de actividades por realizar. Así mismo se ha estado dando a conocer los diferentes servicios que ofrecen las cajas de compensación en las cuales se encuentran afiliados los/as servidores/as.
 Se espera incentivar a los/as servidores/as a través del torneo deportivo y las campañas de hábitos saludables a un estilo de vida saludable acompañado de actividad física e información de interés general. 
 En materia de capacitación se efectuaron las siguientes actividades: 
 1. Se elaboró el Plan Institucional de Capacitación, el cual se encuentra en proceso de aprobación del Sistema de Gestión.
 2. En el Primer trimestre del año 2022 se realizaron tres inducciones a los servidores/as que ingresaron a la UBPD, una inducción a los contratistas y se llevaron capacitaciones en: 2 SIDOBU, 2 KOBO, Gestión Documental: Socialización de Programas Específicos. Esto equivale al 10% de la línea base de 57 capacitaciones priorizadas en la parrilla de capacitaciones a corte de 31 de marzo de 2022. 
 Entre los retos identificados se encuentra la coordinación de agendas entre los participantes y los capacitadores. También articular las actividades de capacitaciones que son programadas por las dependencias al Plan Institucional de Capacitación.
 En la implementación de la estrategia de cuidado se realizaron las siguientes actividades:
 1. 88 atenciones de habla de línea y escucha, que permitió hacer un acompañamiento psicosocial frente a las afectaciones emocionales de los/las servidores y servidoras.
 2. Grupos Focales (Comision Puerto Berrio) los cuales permitieron identificar las necesidades de los equipos respecto al tema de cuidado, para brindar herramientas de autocuidado que mitiguen el desgaste emocional en el desarrollo de la labor de cada uno/as de los/las servidores/as
 3. Se elaboró la estrategia de cuidado.
 4. Se realizaron los planes operativos de cuidado para cada dependencia o Grupos internos de Trabajo.
 5. Se realizaron mediaciones e intervención de conflictos. 
 6. Se elaboraron dos piezas comunicativas.
 7.Fortalecimiento de la Red de Embajadores.
 Para la implementación del Plan de Vinculación la Subdirección de Gestión Humana ha gestionado y desarrollado las siguientes actividades:
 Revisión de 113 hojas de vida para los cargos vacantes del periodo requerido
 Trámite y gestión de 38 entrevistas - soporte adjunto
 Ajuste al Plan de vinculación con el lineamiento de la DG incluyendo el nuevo lineamiento de la DG frente a traslados - soporte adjunto
 Correos de remisión de vacantes mes a mes 
 solicitud por correo electrónico de hojas de vida a las dependencias para cubrir vacantes 
 hojas de vida registradas en el Banco de hojas de vida para el período solicitado Los links para su consulta son:
 https://docs.google.com/spreadsheets/d/1kHR9__hyUc65t7ta85CxAjokepEPLXYqe3twX4sr7ME/edit#gid=40384767
 https://drive.google.com/drive/folders/12M9e3OsNgpmaUsC3zcZNSu4PPs3fkOMq
 Por otra parte se encuentra que entre los principales retos se cubrir las vacantes en su totalidad
 Los Logros son los siguientes:
 Tramitar 26 posesiones y 1 derogatoria de nombramiento - Base de datos posesionados adjunto
 Gestionar las reubicaciones que contaban con justificación técnica y conformación de grupos internos de trabajo
 Tramitar 24 renuncias generando las vacantes al corte y de manera cíclica reactiva el plan de vinculación - Base de datos retiros adjunto
 Dificultades: La SGH realiza las actividades descritas en el punto anterior, sin embargo:
 Como la planta es dinámica no permite que se tengan cubiertas las vacantes en su totalidad
 De acuerdo a lo mencionado por las dependencias no les ha sido fácil conseguir los perfiles para los cargos vacantes, lo cual genera demoras para cubrirlas
 - 
 Respecto al Sistema de Gestión de Seguridad y Salud en el trabajo se llevaron a cabo las siguientes actividades tendientes a la implementación del sistema:
 Se consolidó el Plan anual de trabajo del SG-SST para la vigencia 2022, teniendo en cuenta los insumos derivados del seguimiento realizado por la OCI a la gestión del sistema durante la vigencia 2021, los resultados de los indicadores y la normatividad legal vigente en materia de Seguridad y Salud en el Trabajo aplicable a la UBPD.
 Consolidación del programa de capacitación: Se diseñó y consolidó el Programa de capacitación para la vigencia 2022, teniendo en cuenta la identificación de riesgos asociados a las actividades que se desarrollan para el cumplimiento de la misionalidad.
 Publicación riesgo biológico: Se publicó el programa de riesgo biológico, este documento contiene la identificación de las actividades donde se presenta el riesgo, el personal expuesto y las medidas de intervención.
 Se llevaron a cabo las mesas de trabajo con los supervisores de contratos de aseo y cafetería, vigilancia, correspondencia, transporte, infraestructura, mesa de servicio OTIC, logística, con el fin de verificar los requisitos mínimos a cumplir en materia de Seguridad y Salud en el Trabajo.
 Se realizó planeación de cada uno de las actividades que se van a realizar para la vigencia 2022 de los programas que soportan al SG-SST como lo son:
 Riesgo biomecánico.
 Riesgo Psicosocial.
 Trabajo en alturas
 Riesgo Biológico.
 Orden y aseo
 Riesgo Mecánico
 Hábitos de Vida Saludable
 Sesión COPASST
 Se diseñó el plan de mejoramiento derivado del seguimiento realizado por la OCI al SG-SST.
 Se llevaron a cabo las sesiones del Comité Paritario de Seguridad y Salud en el Trabajo.
 Participó con el equipo de Protección y Prevención en la consolidación de la Matriz de riesgos generales y la ruta de atención de los mismos.
 Pista de entrenamiento brigadistas sedes territoriales: se llevó a cabo la primera pista de entrenamiento para los brigadistas de los grupos internos de trabajo territoriales, esta se dio en la ciudad de Bogotá, en un escenario simulado, el cual mediante ejercicios prácticos permitía a los participantes poner en práctica los conocimientos en primeros auxilio, contra incendio, rescate en estructura colapsada, trabajo en equipo.
 Adicionalmente, La Subdirección de Gestión Humana ha implementado el Plan Estratégico de Talento Humano por medio de los procesos de comisiones, gestión de nómina y gestión de desempeño
 Entre los retos encontrados se identificaron los siguientes:
 1. En materia de bienestar se espera incentivar a los/as servidores/as a través del torneo deportivo y las campañas de hábitos saludables a un estilo de vida saludable acompañado de actividad física e información de interés general
 2. Tanto para las actividades de cuidado, bienestar y capacitación se encuentra como reto la coordinación de agendas entre los participantes y los capacitadores. 
 Entre los logros se encuentra
 1. Respecto a las actividades de bienestar realizadas se identificó una participación activa tanto en el nivel central como en los Grupos Internos de Trabajo Territorial en las diferentes encuestas e inscripciones de actividades por realizar. Así mismo se ha estado dando a conocer los diferentes servicios que ofrecen las cajas de compensación en las cuales se encuentran afiliados los/as servidores/as.
 2.Articular las actividades de capacitaciones que son programadas por las dependencias al Plan Institucional de Capacitación.
 3. Tramitar 26 posesiones y 1 derogatoria de nombramiento.
 4. Gestionar las reubicaciones que contaban con justificación técnica y conformación de grupos internos de trabajo
 5. Tramitar 24 renuncias generando las vacantes al corte y de manera cíclica reactiva el plan de vinculación</t>
  </si>
  <si>
    <t>El seguimiento al Plan Estratégico de Gestión humana es una actividad de permanente monitoreo, ya que la ejecución del mismo se realiza durante toda la vigencia. Para el presente periodo se realiza un detallado informe de actividades de cuidad, de bienestar, de SG-SST y vinculación.
 Los soportes adjuntos dan cuenta del reporte para el periodo.</t>
  </si>
  <si>
    <t>Desarrollar talleres internos de profundización en los lineamientos de participación, reencuentros, entregas dignas y enfoques diferenciales y de género (mujeres y LGBTI).</t>
  </si>
  <si>
    <t>Esta actividad comenzará a realizarse en el mes de abril, de acuerdo con los cronogramas que se han fijado para estos ejercicios en el 2022, hasta el momento esta actividad no registra avances.</t>
  </si>
  <si>
    <t>Se recomienda aclarar cuáles son los cronogramas mencionados que se han fijado para estos ejercicios. Se espera el reporte de avance en el próximo trimestre.</t>
  </si>
  <si>
    <t>Elaborar el cronograma para la realización de los talleres</t>
  </si>
  <si>
    <t>Reporte Conjunto SGH y EPP:
 Entre el trimestre de 01 de enero a 31 de marzo de 2022 se realizó una artículación con Prevención y Protección en donde se aborda los planes operativos de cuidado para desarrollar una narrativa conjunta que implique el cuidado y la prevención para los equipos que han sido focalizados, para la realización de talleres transversales y de cuidado y prevención, para lo cual se elaboró el cronograma. 
 Durante el primer trimeste de 2022 se realizó la construcción del cronogama para la realización de talleres en el maro de la estrategia de prevención y protección.
 Entre los retos encontrados se identificaron dificultades en la coordinación de agendas con los Grupos Internos de Trabajo en Territorio. Asimismo, la articulación con temas de agenda con el equipo de Prevención y Protección</t>
  </si>
  <si>
    <t>Se presenta el cronograma de articulación, con 53 reuniones de capacitación y socialización con diferentes grupos, de los cuales ya se han realizado 13.
 Es importante avanzar en el desarrollo de la actividad para lograr su cumplimiento, pues son bastantes sesiones.</t>
  </si>
  <si>
    <t>Elaborar y aplicar encuesta de satisfacción de las estrategias de cuidado</t>
  </si>
  <si>
    <t>Esta actividad se encuentra programada para el mes de noviembre</t>
  </si>
  <si>
    <t>Actividad programada para el segundo semestre.</t>
  </si>
  <si>
    <t>Fortalecer los equipos de la UBPD en temas de prevención y protección a través de intercambios con organismos internacionales (Comité Internacional de la Cruz Roja - CICR)</t>
  </si>
  <si>
    <t>Se realizó un encuentro entre la OGC y el Equipo de Prevención y Protección en el que se discutieron los principios humanitarios que rigen el accionar de la UBPD. La OGC presentó el avance en el tema a pártir de discusiones sostenidas en el 2020 con la Dirección General y sus asesores. Esta reunión se tomó como punto de partida de tabajo con el CICR y para unificar criterios al interior del equipo. En el marco del intercambio está pendiente la definición de pasos siguientes. Se adjunta como soporte el link para acceder a la grabación de la citada reunión.</t>
  </si>
  <si>
    <t>Para el periodo se continúa con los espacios de intercambio con el CICR, que facilitan y comparten aprendizajes mutuos respecto sa la búsqueda.</t>
  </si>
  <si>
    <t>Establecer las rutas de respuesta ante riesgos físicos, emocionales, sociales, biológicos y culturales y amenazas a servidores, servidoras y contratistas para el fortalecimiento de las capacidades de prevención y autocuidado de los servidoras (es) y contratistas de la UBPD</t>
  </si>
  <si>
    <t>Subdirección de Gestión Humana y Asesor de la Dirección General encargado de prevención y protección</t>
  </si>
  <si>
    <t>Reporte Conjunto SGH y EPP:
 Para establecer la ruta de respuesta ante riesgos físicos, emocionales, sociales, biológicos y culturales y amenazas a servidores, servidoras y contratistas, se realizó reunión el 25 de marzo de 2022 de coordinación con Prevención Protección, en donde se priorizaron los Grupos Internos de Trabajo en territorio, con el fin de implementar la estrategia realizada entre prevención y cuidado para dar respuesta a los Grupos Internos de Trabajo en territorio.
 En lo corrido del primer trimestre de 2022, se dio inicio a la construcción participativa entre la Asesora de Prevención y Protección,la Subdirección de Gestión Humana, la Subdirección Administrativa y Financiera y el Asesor de Seguridad de la Información la matriz de riesgos y las rutas de respuesta ante los mismos en las sedes de la UBPD, en la cual se identifican los factores de riesgo en 6 componentes (Biológicos, Psicosociales, en las condiciones de seguridad, en los fenómenos naturales y en la Seguridad de la Información). Además de la cosntrucción de la matriz, se cuenta con una hoja de cadena de llamadas y un modelo de inforne de incidentes. Este instrumento permite conocer los riesgos que afenten la vida, libertad e integridad de los servidores (as) y contratistas, los mecanismos de respuesta, los responsables de la respuesta y los aliados internos y externos que contribuyen a la atención del incidente. 
 Entre los retos encontrados se identificaron dificultades en la coordinación de agendas con los Grupos Internos de Trabajo en Territorio. Asimismo, la articulación con temas de agenda con el equipo de Prevención y Protección</t>
  </si>
  <si>
    <t>El establecer las rutas de respuesta ante los diferentes tipos de riesgos es una actividad que tendrá acciones durante todo el año, en esta ocasión, el reporte se centra en la articulación de dependencias para el manejo de las mismas y la identificación d elos factores de riesgo.
 Se aportan soportes que dan cuenta del reporte del periodo.</t>
  </si>
  <si>
    <t>Realizar el seguimiento al diagrama funcional de relacionamiento del nivel central y territorial</t>
  </si>
  <si>
    <t>No ha habido avance en esta actividad. Una vez se den las discusiones y aprobaciones del Modelo de operación con la Dirección Genetral y la participación de las áreas pertinentes se podrá avanzar en las actividades propuestas.</t>
  </si>
  <si>
    <t>De acuerdo con la programación de fechas, esta actividad estaba planeada para iniciar en el primer trimestre. Por lo tanto, es necesario que en este reporte se incluyan las situaciones que dificultaron avanzar en el desarrollo de la misma y las acciones que se esperan desarrollar para dar cumplimiento a la misma en próximos periodos.</t>
  </si>
  <si>
    <t>Elaborar e implementar estrategia de gestión del cambio</t>
  </si>
  <si>
    <t>Dirección Técnica de Información; Oficina de Gestión del Conocimiento, Oficina Asesora de Comunicaciones y Pedagogía, Oficina Asesora de Planeación</t>
  </si>
  <si>
    <t>Se inicio proceso de Capacitación de Gestión del Cambio con el Departamento Administrativo de la Función Pública, con el fin de plantear la estrategia de gestión del Cambio. En este sentido el 22 de marzo se llevo a cabo capacitación de ¿Cómo aprovechar las nuevas tecnologías para la gestión del conocimiento y la innovación en el sector público? 
 Entre los retos encontrados se identificaron dificultades en la coordinación de agendas con las diferentes dependencias involucradas.</t>
  </si>
  <si>
    <t>Se inicia el proceso con la capacitación mencionada, para lo cual se aportan como evidencia invitación de la misma, correos y el material de base. La actividad está programada hasta noviembre de 2022.</t>
  </si>
  <si>
    <t>Realizar seguimiento a la implementación del modelo de operación para el relacionamiento y comunicación en el territorio</t>
  </si>
  <si>
    <t>.- En el mes de enero del 2022 la Oficina de Gestión del Conocimiento y la Subdirección de Gestión Humana remitieron a la Dirección General la última versión propuesta del modelo, la cual se encuentra en revisión.
 - El 22 de febrero se llevó a cabo una reunión convocada por la Oficina Asesora de Planeación con el objetivo de construir la ficha del indicador 29, el cual está directamente relacionado con la actividad 21. En el espacio participaron: la Subdirectora de Gestión Humana, Andrea Carrasco, la jefe de la Oficina de Gestión del Conocimiento, Claudia Linares, la jefe de la Oficina Asesora de Planeación, Sandra Parra y equipo y la Subdirección General Técnica y Territorial. Como resultado se construyó la ficha del indicador. Una vez se cuente con orientación de la Directora sobre cómo avanzar, se deberá dar seguimiento a los siguientes compromisos:
 1. Incluir fechas y porcentajes para aquellas tareas que aún se encuentran supeditadas a la aprobación del modelo por la Dirección General.
 2. Realizar una nueva sesión de trabajo una vez se cuente con la aprobación o solicitud de ajustes del modelo.</t>
  </si>
  <si>
    <t>De acuerdo con las fechas, esta actividad no debía reportar avance, no obstante, se denotan avances en cuanto a la planeación se refiere.
 De acuerdo con el avance reportado, se evidencia articulación entre las áreas que intervienen para la implementación del modelo de relacionamiento, sin embargo, el modelo no podrá ser implementado, si no hasta cuando sea revisado y validado por la Dirección General, así las cosas, se sugiere a la Subdirección General Técnica y Territorial en primera instancia buscar un espacio con la Dirección General y las áreas de apoyo, de tal forma, que motive e incentive la aprobación o ajuste del modelo. Por otra parte, se sugiere a la Subdirección General Técnica y Territorial analizar y validar qué accionees acciones se pueden trabajar para mejorar el relacionamiento territorio - nivel central previo a la aprobación definitiva del documento. Estas acciones podrían ir de la mano mientras el modelo se valida y se aprueba, pero en todo caso, si generarían un avance para mejorar dicho relacionamiento, el cual en todo caso, busca articular y mejorar las formas de trabajo.</t>
  </si>
  <si>
    <t>Caracterizar y realizar un balance de prácticas de gestión, funcionamiento y relacionamiento de los Equipos Territoriales, Direcciones Técnicas y Secretaría General</t>
  </si>
  <si>
    <t>31/12/2022</t>
  </si>
  <si>
    <t>Se elaboraron los informes de Cúcuta, Medellín, Barranquilla y Barrancabermeja y  fueron discutidos con los GITT. Con cada uno de ellos se construyeron acuerdos de mejora. En el caso de Medellín está pendiente una reunión con la nueva Coordinación (y la anterior encargada) para contextualizar y socializar los acuerdos construidos. De esta manera, hacer su formalización. Con Barrancabermeja está pendiente recibir las relatorias para enlistar los acuerdos en el formato definido por la OGC, y asi terminar esta parte del proceso. Se adjunta un soporte con los correos remitiendo los informes y las metodologías de trabajo para discutirlos y construir acuerdos. 
Se han realizado entrevistas a los GITT de Villavicencio y San José del Guaviare. 
Se ha realizado seguimiento a las caracterizaciones realizadas a los GITT de Cali, Yopal, Putumayo y Caquetá. 
Se adjunta un soporte:
*Remisión de informes y metodologías de discusión
*Remisión metodologia de caracterizacion
*Remisión seguimiento a caracterizaciones</t>
  </si>
  <si>
    <t>Se observa avance en las actividades realizadas con equipos internos de trabajo territorial, como soporte se tiene la remisión de los informes, lo cual es adecuado.
Además, se menciona avance en entrevistas y seguimientos con otros GITT, aunque de estos avances no se relaciona soporte, en caso de que sea por el manejo de información confidencial por favor detallarlo, por el contrario si efectivamente se pueden anexar soportes de estos avances adicionales, lo consideramos válido para visibilizar la gestión.</t>
  </si>
  <si>
    <t>Apoyar la puesta en practica del modelo de operación de la Subdirección General Técnica y Territorial en términos de conocimiento, comprensión y apropiación.</t>
  </si>
  <si>
    <t>Subdirección General Técnica y Territorial - Subdirección de Gestión Humana</t>
  </si>
  <si>
    <t>Continuar con la implementación del Proyecto 24: Definir e implementar el modelo integral de uso y apropiación en materia de TI por parte de los servidores públicos de la UBPD</t>
  </si>
  <si>
    <t>Para el primer trimestre de 2022, se gestiona con un alcance de Divulgación, Sensibilización, Publicación de estrategias enfocadas a los Servicios Tecnológicos implentados en la UBPD (Mesa de servicio – WorkSpace – Equipos y servicio) basados en las políticas de Seguridad Digital y de la Información. 
 Se ha realizado el fortaleciendo en el conocimiento, uso y apropiación de canales para registro de incidentes a través únicamente de Mesa de servicio, aumentar destrezas en el uso de WorkSpace, manejo adecuado de Ipad y de la herramienta Kobo. Se han realizado campañas de sensibilización para promover y sensibilizar el tema de Seguridad digital y de la información tanto para la sede central como para las sedes territoriales de la Unidad. De igual manera se fortalece la publicación de contenidos a través de la intranet de la UBPD para el alcance de todos los servidorxs. A corte de marzo 31 de 2022 el proyecto ha ejecutado un presupuesto de $20,890,333.00, el cual corresponde a los honorarios de los dos OPS que apoyan su ejecución (pago de enero y febrero/2022)A la fecha se encuentra radicada la cuenta de cobro No. 3</t>
  </si>
  <si>
    <t>De acuerdo con el avance reportado, se evidencian diferentes acciones para implementar el uso y apropiación de diferentes temáticas que desde la OTIC se lideran. Esto fortalece el conocimiento de los servidores frente a las diferentes herramientas que se manejan al interior de la UBPD. 
Se sugiere incluir dentro de los avances aquellas dificultades presentadas o puntos de mejora para los siguientes periodos. Así mismo, determinar la linea base y avance de acuerdo con el proyecto gestionado desde la aplicación Plan View.</t>
  </si>
  <si>
    <t>Implementar el Proyecto 07: Implementar la fase No. 5 del Sistema de Información Misional de la UBPD cubriendo el módulo Transversal de Inteligencia de Negocio</t>
  </si>
  <si>
    <t>Desde la OTIC se reporta que no se tenían actividades programadas para el primer trimestre. Para este tipo de actividades que se trabajan de forma articulada entre la OTIIC y la SGIB, se sugiere establecer avances conjuntos que articulen las labores de planeación para lo que resta de la vigencia.</t>
  </si>
  <si>
    <t>Implementar el Proyecto 26: Implementar la estrategia de defensa en profundidad para la UBPD</t>
  </si>
  <si>
    <t>De acuerdo con las fechas previstas para la actividad, sí cobijaba el mes de marzo, así las cosas, el avance reportado no permite identificar qué acciones se desarrollaron durante este periodo, incluso tareas de tipo contractual o formulación de planes de trabajo o operativos pudieron verse reflejados en este avance.</t>
  </si>
  <si>
    <t>Continuar con la implementación del Proyecto 31: sistema de seguridad de la información de la UBPD</t>
  </si>
  <si>
    <t>Oficial de Seguridad de la Información</t>
  </si>
  <si>
    <t>*Se suscribió el contrato 061-2022 que apoyará en la implementación del modelo de seguridad de la información.
 * Se construyó el normograma aplicable a sistema de seguridad de la información 
 *Se elaboró el borrador del Plan Estrategico de Seguridad de la Información-PESI
 *Se realizó el borrador para la modificación de la politica de seguridad de la información 
 * Se convocó y se participó en la sesión 001 del comité de seguridad de la información</t>
  </si>
  <si>
    <t>El avance registrado permite evidenciar labores de planeación en cuanto a la política y el plan estratégico de seguridad, entre olras labores contractuales y administrativas. Es necesario que se remitan soportes asociados a estos avances reportados, los cuales no se evidencian dentro de los entregados posterior al avance reportado.</t>
  </si>
  <si>
    <t>Ejecutar el Proyecto 30: Fortalecimiento y evolución de la Infraestructura TI para las necesidades del PETI</t>
  </si>
  <si>
    <t>Se da continuidad al contrato 121 de 2021 de los cuales se ejecutó un presupuesto de $ de un estimado $ 2.100.134.715, se culminó la implementación de canales y servicios en las 23 sedes de la entidad (17 Territoriales y 6 Satelites), se inician los procesos de aseguramiento de todos los servicios, se culmino la primera fase de fortalecimiento de la herramienta de monitoreo.</t>
  </si>
  <si>
    <t>Se sugiere ajustar la redacción del avance para esta actividad, ya que no hay claridad en frases como "Se da continuidad al contrato 121 de 2021 de los cuales se ejecutó un presupuesto de $ de un estimado $ 2.100.134.715".
Es necesario detallar los soportes que permiten entender el avance reportado, ya que el link registrado no es claro y no detalla dichos soportes. En todo caso, los soportes allí documentados, deben coincidir con la información remitida en la carpeta que remitió la OTIC
Finalmente, es necesario incluir las dificultades presentadas en el avance de cada trimestre, esto permite orientar esfuerzos para mitigar riesgos durante la implementación del subproyecto.</t>
  </si>
  <si>
    <t>Desagregar el presupuesto asignado por vigencia por rubros al interior de la UBPD, de acuerdo con la programación efectuada en el Plan Anual de Adquisiciones - PAA.</t>
  </si>
  <si>
    <t>Se indica que la UBPD de acuerdo a la Ley No. 2159 del 12 de noviembre de 2021 “Por la cual se decreta el presupuesto de rentas y recursos de capital y ley de apropiaciones para la vigencia fiscal del 1o de enero al 31 diciembre de 2022” y el Decreto No.1793 del 21 de diciembre de 2021, “Por el cual se liquida el Presupuesto General de la Nación para la vigencia fiscal de 2022, se detallan las apropiaciones y se clasifican y definen los gastos” se apropiaron los recursos, y se desagregó el presupuesto aprobado por el Ministerio de Hacienda, según el Decreto 1068 de 2015. Dicha desagregación quedó materializada en la Resolución No. 012 de 2022 "Por la cual se efectúa la desagregación en el Presupuesto de Funcionamiento e Inversión de la Unidad de Búsqueda de Personas dadas por Desaparecidas en el contexto y en razón del conflicto armado para la vigencia fiscal de 2022", de acuerdo con la programación efectuada en el Plan Anual de Adquisiciones de la vigencial actual.</t>
  </si>
  <si>
    <t>Actividad finalizada y soportada con la resolución No. 012 de 2022</t>
  </si>
  <si>
    <t xml:space="preserve">Realizar seguimiento mensual a la ejecución presupuestal </t>
  </si>
  <si>
    <t>Se realizó informe mensual de la ejecución presupuestal de los recursos de inversión a nivel de dependencia usuaria. El último correspondiente a marzo se envío a Secretaria General el 07 de abril.</t>
  </si>
  <si>
    <t>Se sugiere programar la generación de alertas adicionales al informe mensual, los cuales se sugiere sean presentados durante los comités de contratación. Esto permite poner en contexto a los miembros del comité y tomar acciones que den lugar a una mejor ejecución al finalizar la vigencia.</t>
  </si>
  <si>
    <t>Realizar mesas de impulso y seguimiento a la ejecución del Plan Anual de Adquisiciones -PAA, lo cual incluye el seguimiento a ejecución compromisos y de obligaciones, respecto de los procesos a cargo de cada dependencia, generando las alertas a que haya lugar.</t>
  </si>
  <si>
    <t>La Secretaría General y el Grupo Interno de Trabajo de Gestión Contractual, crearon como mecanismo de seguimiento al Plan Anual de Adquisiciones (PAA), las mesas de impulso con cada dependencia de la UBPD que tiene a cargo líneas en el PAA y el envío de correo de seguimiento al cumplimiento del PAA 2022.
 En estas mesas de impulso se logra concertar con la dependencia, compromisos para atender oportunamente los procesos conforme a las fechas que se hayan establecido en esta herramienta de planificación aun cuando la fecha no esté próxima a cumplirse.
 Con lo anterior, se realiza un compilado de los procesos que se lograron revisar en las mesas de impulso por cada dependencia y las actas que guardan evidencia sobre los compromisos pactados.
 Adicional a las actas, la Secretaría General compila los compromisos en una matriz por cada una de las dependencias para mayor facilidad en el seguimiento a los mismos.
 Para el primer trimestre de 2022, se realizaron las siguientes mesas de impulso: 
 Dirección Técnica de Información , Planeación y Localización para la Búsqueda: 28 de febrero y 22 de marzo 
 Dirección Técnica de Participación Contacto con las víctimas y enfoques diferenciales: 18 de febrero y 31 de marzo 
 Dirección Técnica de Prospección Recuperación e identificación: 24 de marzo 
 Oficina Asesora de Comunicación y Pedagogía: 08 de febrero y 15 de marzo
 Oficina de Tecnología de la Información y las Comunicaciones: 14 de febrero y 14 de marzo 
 Subdirección Administrativa y Financiera: 16 de febrero y 15 de marzo
 Subdirección de Gestión Humana: 15 de febrero y 23 de marzo</t>
  </si>
  <si>
    <t>Se observa que durante el primer trimestre se realizaron 7 mesas de impulso, con el objetivo de cumplir con los procesos de contratación en las dependencias que tienen a cargo líneas del PAA.
 Del avance se presentan evidencias de la totalidad de mesas, además de una matriz de compromisos con dichas áreas. Es importante realizar seguimiento detallado a dichos compromisos.</t>
  </si>
  <si>
    <t xml:space="preserve">Generar y remitir el lineamiento para la construcción del Plan Anual de Adquisiciones - PAA 2023 </t>
  </si>
  <si>
    <t>Esta actividad no se ejecutará aún dado que los lineamientos que se generan para la formulación del PAA de la siguiente vigencia, se expiden normalmente dentro del segundo semestre del año.</t>
  </si>
  <si>
    <t>Actividad a realizarse en el segundo semestre</t>
  </si>
  <si>
    <t>Sistematizar la información del Plan Anual de Adquisiones para realizar seguimientos oportunos a las dependencias</t>
  </si>
  <si>
    <t xml:space="preserve">Oficina de Tecnologías de Información y Comunicación - Subdirección Administrativa y Financiera </t>
  </si>
  <si>
    <t>Se desarrolló el módulo de gestión del Plan Anual de Adquisiciones como parte de la herramienta de Seguimiento y control a la gestión contractual.
 El módulo permite la administración de la información de las líneas del Plan Anual de Adquisiciones, desde la formulación inicial del plan hasta el seguimiento por parte de cada una de las dependencias de la Unidad.
 Adicionalmente, a través del módulo de contratos se asocia la información de la línea del Plan Anual de Adquisiciones a cada uno de los contratos celebrados, permitiendo la realización de seguimiento a la ejecución financiera con la conexión con información desde SIIF.</t>
  </si>
  <si>
    <t>Se observa que se desarrolló el módulo de gestión del Plan Anual de Adquisiciones, como parte del proceso de sistematización, como herramienta para un seguimiento oportuno.
 Se adjuntan pantallazos del programa.</t>
  </si>
  <si>
    <t>Diseñar el plan de trabajo 2022 y la metodología para la actualización del modelo de operación por procesos</t>
  </si>
  <si>
    <t>En el primer trimestre la Oficina Asesora de Planeación realizó la propuesta de la metodología para la actualización de los procesos misionales y el plan de trabajo correspondiente. Posteriormente se realizaron dos socializaciones, los días 19 y 21 de enero para la presentación de la misma, con el fin de recibir la retroalimentación por parte de los líderes de proceso, la Subdirección General Técnica y Territorial y los coordinadores territoriales, sobre la metodología planteada.
 Como complemento, la metodología para la actualización de los procesos misionales fue socializada en el Comité de Gestión el 09 de febrero de 2022 
 Soportes:
 link del plan de trabajo:
 https://docs.google.com/spreadsheets/d/1-xlD-U7woKFNWAW8uPjyS-xUGsaCXpJd/edit#gid=1582659677
 Link del listado de asignación de servidores y servidoras actualización de procedimientos:
 https://docs.google.com/spreadsheets/d/1jYTatjVdVgVHcWsrWM1j2GCREyq8HjxL/edit#gid=182218410
 Metodología y presentación de la metodología
 https://drive.google.com/drive/u/1/folders/1k9sJsadODA-Rn_5U7OFyT605Y-H54ZDr</t>
  </si>
  <si>
    <t>De acuerdo con el avance reportado, se evidencian labores de planeación y socialización del plan de trabajo diseñado. 
Se sugiere que los soportes sean remitidos y no colgados en un link, del tal suerte que con el tiempo estos no puedan cambiar de ubicación o que el link no se encuentre con permisos de lectura o edición.</t>
  </si>
  <si>
    <t>Liderar la actualización y diseño de los procesos con la información documentada de los procesos misionales</t>
  </si>
  <si>
    <t>La Oficina Asesora de Planeación programó y desarrolló en el primer trimestre 56 mesas de trabajo con el fin de iniciar la actualización de 16 procedimientos misionales planteados en el plan de trabajo. De acuerdo a la metodología planteada, los procedimientos se encuentran en la etapa 2, etapa 3 y la etapa 4, a continuación, se relacionan las etapas y los procedimientos que se encuentran en cada una de estas: 
 Etapa 2: se inició el diseño preliminar de los procedimientos con los líderes de los procedimientos de las tres direcciones misionales: 
 - Investigación humanitaria y extrajudicial para la búsqueda
 - Priorización de Acciones Humanitarias para la Búsqueda 
 - Diálogo inicial
 - Realizar reencuentro
 Etapa 3: se inició el diseño colaborativo de los procedimientos con los Grupos Internos de Trabajo Territorial, para este fin se remite la primera propuesta del documento construido inicialmente en el nivel central, para los aportes u observaciones; posteriormente, se realiza una mesa de trabajo que tiene como finalidad dar respuesta a cada uno de los aportes, socializar la propuesta del procedimiento, así como recibir las nuevas observaciones que surjan.
  - Contribución de personas aportantes de información para la búsqueda y/o localización de personas dadas por desaparecidas
  - Localización de Personas Encontradas con Vida
  - Establecimiento del Estado del Proceso de Búsqueda
  - Establecimiento del universo de personas dadas por desaparecidas
  - Entrega digna
 - Prospección y recuperación, con 23 documentos asociados
 Etapa 4: Se avanzó en la revisión y aprobación por parte de los líderes de proceso, la codificación, versionamiento, publicación en la carpeta de documentos del sistema de gestión de la UBPD y socialización:
  - Seguimiento a la Identificación de Cadáveres, con 7 documentos asociados
 - Verificación de identidad en persona encontrada viva, con 7 documentos asociados 
 - Acreditación de comparecencia y contribución efectiva de información de personas beneficiarias del régimen de condicionalidad o que buscan un tratamiento especial de justicia en el Sistema Integral de Verdad, Justicia, Reparación y No Repetición.
 - Jornada integral de toma de muestras, con 7 documentos asociados
 - Prospección y recuperación, con 23 documentos asociados. Este se encuentra en revisión del coordinador de Prospección y Recuperación.
 Soporte de las mesas de trabajo
 https://drive.google.com/drive/u/1/folders/1T6j4IVD1uHyeQslNLo9LqnOKFNYX0gQ4
 Procedimientos actualizados: 
 https://drive.google.com/drive/u/2/folders/1YDQShbAIUT539ggNLjdRmbIhIMGLVZsb
 Avance del plan de acción:
 https://docs.google.com/spreadsheets/d/1A1sqRPDH_pol5g9Fv6zI5UsqeazpIVvu/edit#gid=1582659677</t>
  </si>
  <si>
    <t>De acuerdo con el avance reportado, se evidencian labores de planeación, documentación y actualización de los procesos y procedimientos misionales de la UBPD, sin embargo, 
Se sugiere contemplar dentro de la actualización, las 3 caracterizaciones de los procesos misionales, las cuales tambien deberán coincidir con la actualización de los procedimientos misionales.
Se sugiere que los soportes sean remitidos y no colgados en un link, del tal suerte que con el tiempo estos no puedan cambiar de ubicación o que el link no se encuentre con permisos de lectura o edición.</t>
  </si>
  <si>
    <t>Definir, ajustar y monitorear las herramientas de planeación institucional a nivel nacional y territorial</t>
  </si>
  <si>
    <t>En el primer trimestre de la vigencia 2022, la Oficina Asesora de Planeación continuó realizando ajustes al Plan de Acción 2022, aprobado desde noviembre del año anterior:
 Para el comité de gestión N° 2, del 9 de febrero se presentó solicitud de modificaciones del Plan de Acción 2022 por parte de la Dirección de Prospección, Recuperación e Identificación, la Oficina Asesora de Planeación y la Oficina de TIC, el documento ajustado se publicó en la página WEB el 11 de febrero ante solicitud enviada a la Oficina asesora de Comunicaciones y pedagogía.
 Para el comité de gestión N° 4, del 23 de marzo se presentó solicitud de modificaciones del Plan de Acción 2022 por parte de la Subdirección de Análisis, Planeación y Localización para la Búsqueda, la Oficina Asesora de Comunicaciones y Pedagogía y la Oficina de Gestión del Conocimiento, el documento ajustado se publicó en la página WEB el 28 de marzo ante solicitud enviada a la Oficina asesora de Comunicaciones y pedagogía.
 Adicionalmente, se solicitó el seguimiento del primer trimestre del Plan de Acción 2022, mediante correo electrónico enviado por la jefe de la OAP el 31 de marzo.</t>
  </si>
  <si>
    <t>De acuerdo con el avance reportado, se evidencian labores de ajuste y mejora al plan de acción institucional del 2022. Frente a esto, se sugiere que el proceso de planeación que se tenga previsto para la vigencia 2023, contemple el diligenciamiento de las fichas de los indicadores durante el 2022, los cuales permitirán que se precisen y detallen con suficiente antelación las metas y temáticas aprobadas para el 2023. Lo anterior, permitirá que la planeación se inicie a ejecutar desde enero de 2023 sin mayores ajustes al respecto.</t>
  </si>
  <si>
    <t>Identificar elementos clave de: documentos de lineamientos institucionales, de las acciones humanitarias, de la socialización del PNB y de los PRB, de los Pactos por la Búsqueda, de las acciones humanitarias, los espacios de Comunicaciones y Pedagogía realizados con equipos territoriales en el 1er trimestre del año 2020, de los Circulos de Saberes, de la Memoria Institucional a cargo de la Oficina de Gestión del Conocimiento y de la narrativa del Sistema Integral para la Paz.</t>
  </si>
  <si>
    <t>Se realizó la organización y consolidación de documentos clave para la construcción de la narrativa donde se identificaron los siguientes elementos clave: 
 1. Documentos y espacios de diálogo entre las diferentes dependencias de la Unidad de Búsqueda sobre la comprensión de la búsqueda humanitaria y extrajudicial. 
 2. Construcciones y espacios de diálogo con familiares sobre los saberes y experiencias en la búsqueda de sus seres queridos desaparecidos. 
 3. La narrativa tendrá la siguiente estructura: contexto sobre la búsqueda en el país, la comprensión de lo que es buscar, por qué desaparecen a las personas en Colombia, quiénes son las personas dadas por desaparecidas, quiénes son las que buscan. La importancia de la construcción de la verdad sobre lo que les pasó a las personas dadas por desaparecidas en el país para la reparación
 . A la fecha se cuenta con un documento borrador narrativa de la búsqueda humanitaria y extrajudicial de las personas dadas por desaparecidas:</t>
  </si>
  <si>
    <t>Se presenta como avance el documento no finalizado de la narrativa, que es la historia de la búsqueda humanitaria y extrajudicia, ya que allí se identifican los lineamientos y elementos clave para la construcción de nuestra historia.
 Se sugiere, dejar listados de asistencia como soporte de las reuniones que se están teniendo en el equipo de narrativa que s e compone de las dos oficinas.
 Como soporte se adjunta el documentpo de narrativa.</t>
  </si>
  <si>
    <t>Crear la narrativa de la búsqueda humanitaria y extrajudicial</t>
  </si>
  <si>
    <t>Para la realización del avance del análisis cualitativo de la narrativa de búsqueda humanitaria y extrajudicial, se logró conseguir información de diferentes dependencias y fuentes, sin embargo, vale la pena resaltar que desde las diferentes oficinas (Oficina Asesora de Comunicaciones y Pedagogía y Oficina de Gestión del Conocimiento) se tenían percepciones distintas frente a lo que será el documento de la narrativa, lo que ha motivado que desde la OACP se motive la apropiación social de la búsqueda contando esta historia.
 Un reto que se identifica, es que la narrativa logre sacar de las cifras a las personas dadas por desaparecidas y facilitar la comprensión sobre la búsqueda, pero más allá de ésto, la comprensión sobre quiénes son las personas dadas por desaparecidas, quiénes son las personas que buscan, cómo la desaparición y la búsqueda ha afectado la vida de las personas a nivel personal, familiar, colectivo y social, es decir al país entero. A su vez, existe otro reto no menor y es el de motivar la comprensión sobre por qué desaparecen a las personas dadas por desaparecidas, el hecho de tener este entendimiento facilitará la comunicación, la pedagogía y por ende la apropiación social de la búsqueda de las personas dadas por desaparecidas como una apuesta de país para reparar, para construir y contar la verdad incomoda sobre quiénes son y por qué desaparecen a las personas en el país y así dar pasos hacia la no repetición.</t>
  </si>
  <si>
    <t>Seguimiento Indicador 33:
 El avance proyectado de acuerdo con la ficha técnica del indicador, para este primer trimestre es: "1: Identificar elementos clave de la narrativa", de acuerdo con el reporte cualitativo presentado, en el documento "narrativa 3", adjunto al reporte de la ficha, reúne dichos elementos aunque aún se encuentre en construcción. Con esto se alcanza el avance cuantitativo esperado para el primer trimestre.
 Se menciona que se recoge información de diferentes fuentes y dependencias, quizás es posible detallar dichas fuentes en próximos reportes para facilitar la comprensión del proceso.</t>
  </si>
  <si>
    <t>Validar con la dirección general de la UBPD la narrativa de la búsqueda solidaria e integral</t>
  </si>
  <si>
    <t>En este periodo no hubo avances en esta actividad</t>
  </si>
  <si>
    <t>Aunque la narrativa se encuentra en construcción (documento), la presente actividad puede irse gestionando con acciones de validación, la fecha de inicio de la isma es en febrero y no se ha reportado avance para el presente periodo.</t>
  </si>
  <si>
    <t>Coordinar la divulgación y socialización de la narrativa de la búsqueda solidaria e integral con la Subdirección General Tecnica y Territorial (SGTT), las Direcciones Tecnicas Operativas (DTO) y los Grupos Internos de Trabajo Territorial (GITT)</t>
  </si>
  <si>
    <t xml:space="preserve"> 01/09/2022</t>
  </si>
  <si>
    <t>La actividad está panteada para iniciar en el segundo semestre</t>
  </si>
  <si>
    <t>Impulsar la apropiación de la narrativa que ejemplifique el relato de la búsqueda solidaria e integral</t>
  </si>
  <si>
    <t>Desde el pasado mes de marzo se ha acompañado y difundido el relato de búsqueda del Colectivo 82 que narra el pasado de la búsqueda de las personas dadas por desaparecidas en el país. Además da cuenta sobre cómo en el país se estaba dando la desaparición forzada como una estrategia masiva y sistemática. Este relato también refuerza el sentir, las experiencias y los logrós de las familias y organizaciones de familiares en la búsqueda de sus seres queridos. En los siguientes enlaces se da cuenta sobre algunos impactos en la difusión. 
 https://twitter.com/UBPDcolombia/status/1504920457946017794 
 https://twitter.com/ubpdcolombia/status/1504935508975276034?s=21 
 https://www.facebook.com/UBPDcolombia/posts/pfbid02CfvAe7zotqeqj5rZt9dyRGXT1mDQZmuvb6n3FwPJZVQKzKtJV6rDk5qbLoZZGJEtl?__tn__=-R 
 https://www.elespectador.com/colombia-20/paz-y-memoria/colectivo-82-alfredo-sanjuan-recibio-grado-postumo-40-anos-despues-de-su-desaparicion-a-manos-del-f2/
 Dentro de las acciones de relatos también se han acompañado las acciones humanitarias de búsqueda donde se les ha dado identidad y dignidad a las personas dadas por desaparecidas, para contarle al país sobre quiénes son las personas desaparecidas. 
 El último adiós a torero desaparecido en una corraleja hace 19 años
 El Tiempo 
 https://www.eltiempo.com/justicia/paz-y-derechos-humanos/entregan-cuerpo-de-torero-desaparecido-en-corralejas-de-san-onofre-sucre-658935
 📝 Entregan restos de torero colombiano que desapareció hace 19 años
 Chica Noticias 
 https://chicanoticias.com/2022/03/17/entregan-restos-de-torero-colombiano-que-desaparecio-hace-19-anos/
 📝 Entregan restos de hombre desaparecido hace casi 20 años por los paramilitares
 W Radio 
 https://www.wradio.com.co/2022/03/16/entregan-restos-de-hombre-desaparecido-hace-casi-20-anos-por-los-paramilitares/
 📝 Entregan a la familia los restos de un torero de corralejas, que desapareció hace 19 años
 Minuto 30 
 https://headtopics.com/co/entregan-a-la-familia-los-restos-de-un-torero-de-corralejas-que-desapareci-hace-19-anos-minuto30-24838131
 📝Entregan a familia restos de torero colombiano que desapareció hace 19 años
 Swissinfo.ch
 https://www.swissinfo.ch/spa/colombia-desaparecidos_entregan-a-familia-restos-de-torero-colombiano-que-desapareci%C3%B3-hace-19-a%C3%B1os/47439224#:~:text=Bogot%C3%A1%2C%2016%20mar%20(EFE),el%20departamento%20caribe%C3%B1o%20de%20Sucre.</t>
  </si>
  <si>
    <t>Aunque la actividad tiene fecha de inicio en abril de 2022, durante el periodo ya se ha iniciado la socialización de la narrativa a través de espacios y formas de comunicar la historia de la búsqueda humanitaria y extrajudicial, solidaria e integral, como en el caso del informe de los 40años del colectivo 82.</t>
  </si>
  <si>
    <t>Diseñar e implementar acciones de saberes e intercambio con universidades y centros de pensamiento</t>
  </si>
  <si>
    <t>En el marco de está actividad se han realizado las siguientes acciones:
 1. Actualización de la base de datos de universidades con las que se ha tenido relación y con aquellas que se pueden deasrrollar acciones conjuntas.
 2. Se realizaron las gestiones pertinentes con la Universidad de Antioquia y la Universidad de Caldas para hacer la terminación anticipada de los convenios firmados, no formalizados en los tiempos permitidos por la Ley de Garantías debido a inconvenientes con la plataforma SECOP II .La OGC ha adelantado reuniones con las Universidaddes con el ánimo de planear acciones académicas independientes, que promuevan el debate regional y la divulgación de manera conjunta, esto mientras se pueden coordinar espacios mas amplios cuando se logre establecer los convenios con estas universidades. Se adjuntan las actas de reunión que dan cuenta de este proceso 
 3. Se llevaron a cabo las reuniones con el equipo de coordinación de contenidos de la Cátedra sobre Desaparición y Búsqueda, que incluye servidores de la UBPD y docentes de la Facultad de Ciencias Humanas de la Universidad Nacional, en el cual se construyó el programa de la versión 2022-1. Se anexa el programa concertado y el acta de reunión.
 Para la realización de la Cátedra se hizo difusión del formulario de inscripción, se actualizó el sites de Google donde se depositó toda la información de soporte de las tres sesiones se enviaron las invitaciones en los días previos a las sesiones vía correo electrónico masivo a servidores y servidoras. Se realizó seguimiento a la asistencia mediante formularios compartidos durante las sesiones. Se hizo seguimiento a la convocatoria de panelistas en conjunto con el equipo de coordinación de la Cátedra de la Universidad Nacional.
 4. En el desarrollo del convenio 015 con la Universidad Nacional se realizaron dos reuniones de seguimiento con los nuevos delegados por parte de la Universidad
 Se anexan los siguientes soportes:
 1. Base de datos de universidades: 2022 BD universidades
 2. Actas de reunión que dan cuenta del proceso adelantado con las Universidades durante el primer trimestre
 *Acta de Reunion 23-02-2022 Convenio U. Antioquia.pdf
 *Acta de Reunion 24-02-2022 Convenio U. de Caldas.pdf
 3. Actas de reunión Cátedra sobre Desaparición y Búsqueda y programa
 *Acta de Reunion 01 02 2022 Cátedra 2022-1
 *Acta de Reunion 14-02-2022 Cátedra 2022-1
 *Programa segunda versión curso 
 4. Soporte avance del desarrollo de la Catedra:
 *Formulario de inscripción externos : Cátedra sobre desaparición y búsqueda 2022-I (respuestas)
 *Sites google: Cátedra sobre desaparición y búsqueda 2022-1
 * 3 Formularios de asistencia por sesión curso
 * 3 Invitaciones
 *Seguimiento convocatoria a panelistas Cátedra 2022-1
 5. Seguimiento al Convenio 015 de 2019 UN - UBPD.
 *Acta de Comité No. 27 del 28 de febrero de 2022.pdf
 *Acta de Comité No. 28 del 31 de marzo de 2022.pdf</t>
  </si>
  <si>
    <t>Diseñar e implementar acciones de saberes e intercambios con universidades y centros de pensamiento es una actividad de carácter permanente.
 Para el periodo el avance se centró en acciones como la actualización de la base de datos d euniversidades, revisión de convenios no formalizados, coordinación de la cátedra de la Universidad Nacional.
 Se presentan soportes que dan cuenta de las actividades informadas.</t>
  </si>
  <si>
    <t>Socializar la narrativa de búsqueda humanitaria y extrajudicial con servidoras y servidores de la UBPD a través de espacios de diálogo de experiencias internas y externas</t>
  </si>
  <si>
    <t>Se hizo un primer listado de las experiencias a divulgar y socializar en los espacios de dialogo UBPD acorde a la identificación de los hitos en el marco del indicador 33. Este listado y la metodología se va a discutir con la dirección general. 
 Se analizó toda la información recolectada sobre las recuperaciones realizadas por la UBPD en el municipio de San Jose del Fragua en Caquetá y se diseñaron las ipiezas de divulgación. De comúbn acuerdo con al Dirección General se definión posopner su divulgación hasta tener clara la metodología de retroalimentación. 
 Se identificaron los elementos claves del espacio de dialogo realizado sobre el RNFCIS conducido por la OACP
 Se adjuntan los siguientes soportes: 
 *Listado Espacios de Dialogo
 *pantallazo de la ubicación de la carpeta en el DRIVE.
 *Invitación al espacio de diálogo
 *Infografía elementos claves del espacio</t>
  </si>
  <si>
    <t>Aunque el documento formal de narativa no se tiene definitivo, uno de los compromisos era iniciar a utilizar e impulsar dicha narrativa, por lo cual las acciones presentadas en torno a esta actividad son muy pertinentes.
 Organizar el listado de experiencias a divulgar es el paso previo a iniciar los espacios internos de socialización necesarios para la comprensión y apropiación d ela narrativa.
 Se presentan soportes válidos para el reporte del periodo.</t>
  </si>
  <si>
    <t>Identificar y sistematizar las lecciones aprendidas de la operativización de los PRB</t>
  </si>
  <si>
    <t>Durante el primer trimestre del año se avanzó en:
 * Diseño y ajuste de la metodología para identificar y sistematizar las lecciones aprendidas de la operativización de los Planes Regionales de Búsqueda, la cual tiene como objetivos: “conocer y comprender las experiencias de búsqueda que han tenido los equipos internos de trabajo en el marco de la operativización de los PRB; intercambiar y compartir aprendizajes de estas experiencias y generar reflexiones que permitan fortalecer el trabajo colectivo”. 
 * Recolección de información de fuentes secundarias (actas, documentos productos de consultorías) que sirven como contexto para la sistematización y análisis de las experiencias. 
 * Se enviaron diferentes correos electrónicos a los GITT, donde se propone una comunicación entre ellos y la OGC para promover la visibilización e intercambios de experiencias del trabajo realizado en el marco de la construcción e implementación de los Planes Regionales de Búsqueda.
 * Se realizó una propuesta para socializar con las y los servidores de la UBPD la metodología de construcción del Universo de Personas dadas por Desaparecidas, así como sus principales resultados, usos y alcances.
 A la fecha esta actividad no ha presentado retos adicionales a los relacionados con la dificultad de articular (por tiempos) los trabajos con los diferentes grupos de trabajo.
 Se adjunta como soporte:
 1. Documento con la metodología preliminar para identificar y sistematizar las lecciones aprendidas de la operativización de los Planes Regionales de Búsqueda. - https://docs.google.com/document/d/1hwHFJWY_NWwW-0rRA5fLrXnO95O3FVSQWLKvY1TnEjU/edit?usp=sharing 
 2. Link de la carpeta donde se organizó la información recolectada. A esta información no se da acceso porque se trata de documentos internos de trabajo que no estamos autorizados a difundir. - https://docs.google.com/document/d/18usq_zh9X0q6hy1GqnlMVlfm4XzcDjyOxqbVbeZyefM/edit?usp=sharing 
 3. Correo enviado a los GITT para promover la visibilización e intercambios de experiencias del trabajo. 
 4.Cuadro de seguimiento de las respuestas de los GITT. 
 - https://drive.google.com/drive/folders/1y7jKqp-YZ79gjdBR7_dBqTw5EVLau4um?usp=sharing 
 5. Documento con la propuesta para socializar con las y los servidores de la UBPD la metodología de construcción del Universo de Personas dadas por Desaparecidas, así como sus principales resultados, usos y alcances. 
  -https://docs.google.com/document/d/1l8i2XNTt3cQKPu036VHAACzyEc65VNs5/edit?usp=sharing&amp;ouid=106082683238471971316&amp;rtpof=true&amp;sd=true</t>
  </si>
  <si>
    <t>Se presenta reporte conjunto de las actividades "identificar y sistematizar las lecciones aprendidas de la operativización de los PRB" y "Elaborar la memoria institucional 2021", pues para el presente periodo se cruzan en las actividades reportadas.
 Se ha recolectado información y se aportan los soportes.</t>
  </si>
  <si>
    <t>Elaborar la memoria instritucional 2021</t>
  </si>
  <si>
    <t>Elaborar el informe de gestión 2018-2022</t>
  </si>
  <si>
    <t>Con el fin de contar con insumos para la preparación del informe de gestión institucional de 2018 - 2022, desde finales del año 2021, la OAP conjuntamente con la SGTT avanza en la preparación de una base de datos que contempla el registro de las cifras correspondientes a los resultados de la gestión de la entidad desde su creación, diferenciadas por trimestres, por año y por plan regional de búsqueda.  Durante el trimestre se han realizado diferentes mesas de trabajo para revisar los datos y el diligenciamiento de la matriz. A la fecha se encuentra pendiente el envío formal por parte de la SGTT de la matriz diligenciada. 
Se encuentra en trámite la definición del plan de trabajo para la recolección de información y la elaboración del informe de gestión de los 5 años de la entidad.</t>
  </si>
  <si>
    <t>De acuerdo con el avance reportado, se evidencia gestión en cuanto a la preparación de cifras claves que representan los resultados de la gestión de la entidad desde su creación. Sin embargo,es necesario agilizar las labores de definición de la estructura del informe y el plan de trabajo para la recolección de información y la respectiva consolidación y validación.</t>
  </si>
  <si>
    <t>Socializar a la UBPD, a las entidades públicas, a las personas que buscan (familiares, allegados, organizaciones, movimientos, plataformas y comunidades), y a la sociedad en general el resultado de la fase II del PNB.</t>
  </si>
  <si>
    <t>Dirección General, Oficina Asesora de Comunicaciones y Pedagogía, Oficina de Gestión del Conocimiento,  Asesor de la Dirección General encargado de PNB</t>
  </si>
  <si>
    <t>Se realizó una reuniones de articulación con el equipo de la Dirección General y la SGTT, en la que se presentó desde la Dirección General la propuesta de cronograma de socialización del PNB al cual se le hicieron sugerencias de ajustes desde la SGTT, especificamente en el tema de la socializacion ya que la propuesta de la direccion general estaba en realizarse a travez de una rueda de prensa y se sugirió que tambien se requiere hacer una devolución a los mismos grupos con quienes se trabajo la construcción del documento, para lo cual la SGTT proyectó recursos, se sugirió tambien dejar el cronograma en acciones estrategicas y discriminado con tareas puntuales como designar un encargado ya que seria un detalle muy exhaustivo y convenia presentar acciones concretas a la Directora.</t>
  </si>
  <si>
    <t>Esta actividad se encuentra prevista para el primer semestre de 2022. Así las cosas, se sugiere que la materialización de la misma se plenee durante el mes de abril de 2022. De esta forma, se podrían agendar con antelación a las personas, familias, entidades, organizaciones, plataformas, movimientos y comunidades que se encuentran involucradas en los procesos de búsqueda y que deban conocer el Plan Nacional de Búsqueda. Asi mismo, preparar el operador logístico y mecanismo de socialización requerido, de tal forma, que la socialización se realice de de forma acertada antes de culminar el mes de junio.</t>
  </si>
  <si>
    <t>Identificación de experiencias dentro de los Planes Regionales de Búsqueda de los hitos definidos</t>
  </si>
  <si>
    <t>Se construyó un documento donde se define lo que se entiende por hito: https://docs.google.com/document/d/18Ya-K_hF1tf_Aghl_N-yemOrYPoHCTyx/edit?usp=sharing&amp;ouid=103306234668114788237&amp;rtpof=true&amp;sd=true. 
 A su vez se logra identificar (9) hitos a trabajar durante el 2022: 
 1. La participación en la búsqueda
 2. Búsqueda con aportantes de información
 3. Búsqueda en escenarios complejos
 4. Construcción del Universo
 5. Líneas de investigación extrajudicial
 6. Proyecto de impulso a la identificación
 7. Planes regionales de Búsqueda
 8. Registro Nacional de Fosas, Cementerios Ilegales y Sepulturas
 9. Plan Nacional de Búsqueda</t>
  </si>
  <si>
    <t>Se Presenta el documento en construcción donde se presenta definición de hitos y exploración de las experiencias.
 Es importante definir o actualizar si son 9 0 10 hitos los que se identifican.</t>
  </si>
  <si>
    <t>Sistematizar y divulgar los hitos de la búsqueda humanitaria con insumos de la Dirección General (DG), las Direcciones Técnicas (DT), los Grupos Internos de Trabajo Territorial (GITT) y los Planes Regionales de Búsqueda (PRB)</t>
  </si>
  <si>
    <t>Se avanzó en el diseño y ajuste de la metodología para sistematizar los hitos de la busqueda humanitaria y extrajudicial, solidaria y colectiva que realiza la UBPD. La metodología de sistematización crítica propuesta implica las siguientes etapas: i) Reconstrucción de las experiencias que nutren los hitos (Análisis de la documentación existente, Entrevistas y espacios de diálogos con los equipos de la UBPD, Participación en diversos espacios de retroalimentación sobre las experiencias, Construcción de líneas de tiempo, Construcción de mapas de actores, Identificación de los resultados); ii) Interpretación crítica de la experiencia (Identificación de diferentes puntos de vista, contradicciones, debates, Construcción de reflexiones analíticas, Consolidación de los aprendizajes, retos y desafíos); iii) Generación de conclusiones y recomendaciones; iv) Implementación de los mecanismos de divulgación. 
 Se avanzó en la recolección de información de fuentes secundarias (actas, documentos productos de consultorías) que sirven para la sistematización y análisis de las experiencias que nutren los hitos.
 Se realizó una propuesta para socializar con las y los servidores de la UBPD la metodología de construcción del Universo de Personas dadas por Desaparecidas, así como sus principales resultados, usos y alcances.
 Se enviaron diferentes correos electrónicos a los GITT, donde se propone una comunicación entre ellos y la OGC para promover la visibilización e intercambios de experiencias del trabajo realizado en el marco de la construcción e implementación de los Planes Regionales de Búsqueda.
 Link de la carpeta donde se organizó la información recolectada. A esta información no se da acceso porque se trata de documentos internos de trabajo que no estamos autorizados a difundir. - https://docs.google.com/document/d/18usq_zh9X0q6hy1GqnlMVlfm4XzcDjyOxqbVbeZyefM/edit?usp=sharing 
 Cuerpo del correo enviado a los GITT para promover la visibilización e intercambios de experiencias del trabajo. 4.Cuadro de seguimiento de las respuestas de los GITT. . - https://drive.google.com/drive/folders/1y7jKqp-YZ79gjdBR7_dBqTw5EVLau4um?usp=sharing 
 Documento con la propuesta para socializar con las y los servidores de la UBPD la metodología de construcción del Universo de Personas dadas por Desaparecidas, así como sus principales resultados, usos y alcances. - https://docs.google.com/document/d/1l8i2XNTt3cQKPu036VHAACzyEc65VNs5/edit?usp=sharing&amp;ouid=106082683238471971316&amp;rtpof=true&amp;sd=true</t>
  </si>
  <si>
    <t>El avance proyectado para el primer trimestre se centra en "la identificación de los hitos, la definición de los lineamientos metodologicos generales para su sistematización y divulgación. Igualmente se empezará el proceso de recolección de la documentación necesaria, sea a partir de fuentes primarias o secundarias.", de acuerdo con el reporte presentado, el indicador se encuentra en estado óptimo pues se cumple con las actividades a desarrollar durante este primer trimestre.
 Es posible ampliar el detalle respecto a la definición de los hitos reportada? cómo se hizo dicha definición? con quién se trabajó? en qué espacios? etc... en caso positivo anexar también soportes que evidencien la actividad.
 De los soportes relacionados, hace falta el cuadro de seguimiento de las respuestas a los GITT. (soporte 4)</t>
  </si>
  <si>
    <t>Implementar la estrategia de divulgación de la narrativa de la búsqueda humanitaria y extrajudicial frente a los hitos, a través de cubrimiento y divulgación de los Planes Regionales de Búsqueda, la estrategia Círculo de Saberes, la preproducción, producción y posproducción de Series Documentales en distintos formatos sobre los Planes Regionales de Búsqueda y acciones de apropiación social de los Planes Regionales de Búsqueda.</t>
  </si>
  <si>
    <t>Auunque la actividad tiene fecha de inicio en abril de 2022, durante el periodo ya se ha iniciado la socialización de la narrativa a través de espacios y formas de comunicar la historia de la búsqueda humanitaria y extrajudicial, solidaria e integral, como en el caso del informe de los 40 años del colectivo 82.</t>
  </si>
  <si>
    <t>Socializar los resultados de la caracterización de particularidades, necesidades y expectativas y de la evaluación de la percepción frente a las respuestas la UBPD de 12 grupos de interés; y determinar los aspectos críticos y prioritarios de estos  resultados.</t>
  </si>
  <si>
    <t>Durante los meses de enero a marzo se realizaron las siguientes acciones:
  * Actualización del mapa de grupos de interés. Los resultados de las caracterizaciones de particularidades, necesidades y expectativas, y de la medición de la percepción de 13 grupos de interés caracterizados, que permitieron identificar las nuevas relaciones o relaciones que ya no se están desarrollando, por tal razon se actualizó el mapa de grupos de interes de la UBPD.
  * Se realizaron las diapositivas que resumen los principales hallazgos de las caracterizaciones de particularidades, necesidades y expectativas, y medición de la percepción de 12 grupos de interés.
  Esta actividad no ha presentado desafíos a la fecha. Se espera realizar las socializaciones a partir del mes de abril.
  Se adjunta como soporte: 
  * Link de acceso al mapa de grupos de interés
  * Presentaciones de resultados de las caracterizaciones de particularidades, necesidades y expectativas, y medición de la percepción de 12 grupos de interés</t>
  </si>
  <si>
    <t>Se presenta reporte de actividades del trabajo previo a la socialización, orientado a la actualización del mapa de grupos de interé y la preparación de las presentaciones a grupos de interés
 Se plantea el inicio de socializaciones para el mes de abril.</t>
  </si>
  <si>
    <t>Caracterizar las particularidades, necesidades y expectativas de los diferentes grupos de interés con los que la UBPD se relaciona, e identificar y evaluar las percepciones de estos grupos frente a las respuestas que brinda la UBPD en el proceso de búsqueda de personas dadas por desaparecidas</t>
  </si>
  <si>
    <t>Grupo de servicio al ciudadano, Dirección Técnica de Participación, Contacto con las Víctimas y Enfoque Diferenciales, Subdirección General Técnica y Territorial</t>
  </si>
  <si>
    <t>Durante el primer trimeste se desarrollaron las propuesta para la implementación de las metodologías e instrumentos de caracterización de particularidades, necesidades y expectativas de los grupos de interés denominados: “Gremios y Empresas”; "Otras entidades públicas"; "academia y centros de pensamiento"; "grupos etnicos"; "Organizaciones, colectivos, movimientos y plataformas"; y "espacios interinstitucionales". Las metodologias de caracterización fueron diseñadas por el Observatorio de Paz y Conflicto (OPC) de la Universidad Nacional de Colombia en el marco del contrato 165 de 2020. Algunas de estas tuvieron que ser actualizadas según las relaciones y dinámicas recientes de la UBPD con cada grupo de interés, y además se complementaron con preguntas para identificar la percepción de los grupos de interes frente a las respuestas que brinda la UBPD. Se avanzó en una reunión con Natalia Lozano de la Dirección General, quien hizo una explicación de la relación con el Ministerio del Interior.
  Se adjunta como soporte:
  * Actas de reuniones de equipo
  * Propuestas de implementación de las metodologías e instrumentos de caracterización de particularidades, necesidades y expectativas de 6 grupos de interés.
  * Lista de asistencia reunión Natalia Lozano.</t>
  </si>
  <si>
    <t>El proceso de caracterización iinciado en la vigencia anterior, se continúa con las propuestas para implementación de la metodología para seis (6) grupos, y reuniones de aproximación.
 Se presentan soportes adecuados para las actividades reportadas.</t>
  </si>
  <si>
    <t>Implementar el plan de trabajo para el cambio de percepción</t>
  </si>
  <si>
    <t>Durante el primer trimestre el equipo de la UBPD que lidera este tema: Oficina de Gestión del Conocimiento, Oficina Asesora de Comunicaciones y Pedagogía -OACP y el grupo de Servicio al Ciudadano, establecieron un plan de trabajo preeliminar que permitirá identificar los aspectos críticos de la percepción de los grupos de interés caracterizados durante 2020 y 2021, y así identificar las acciones que contribuyan al cierre de la brecha entre la percepción actual de los GI y la percepción deseada. Se avanzo en:
  * La construcción del documento borrador de plan de trabajo, donde se conceptualiza qué es un aspecto crítico, y los criterios para establecerlo.
  * El diligenciamiento de una matriz donde se están describiendo los principales hallazgos en materia de necesidades, expectativas y percepciones.
  Se adjunta como soporte:
  * Matriz de aspectos críticos de los GI - https://docs.google.com/spreadsheets/d/1eUWZTfd122jZiqV3qQ3Nq81HRvYYnweMnWSn5xZ_778/edit?usp=sharing 
  * Documento de avance de plan de trabajo (borrador) - https://docs.google.com/document/d/1vcpsX20l_RlPKppjjiRscEWJVJ-joLYrMgICkjeC4OI/edit?usp=sharing</t>
  </si>
  <si>
    <t>Aunque la presente actividad, tiene como fecha inicial el segundo semestre de 2022, para la implementación del plan de trabajo se ha avanzado en la construcción del mismo, enfatizando en la definición de aspectos críticos y sus criterios.
 El documento se encuentra en construcción como se reporta en el respectivo indicador.</t>
  </si>
  <si>
    <t>Actualizar los lineamientos para el cubrimiento de las acciones humanitarias de los Planes Regionales de Búsqueda por parte de terceros.</t>
  </si>
  <si>
    <t>El docoumento ya fue actualizado y revisado por la OAJ. https://drive.google.com/drive/folders/19nMrU6O3eUgUDYxHpSHJYld6v2SC0O6z?usp=sharing</t>
  </si>
  <si>
    <t>El documento se actualizó y se aporta como evidencia para el presente informe, con la revisión de la oficina asesora jurídica.
 Se sugiere utilizar el resto de plazo para su codificación y cargue en el sistema de gestión, pues la fecha final es en abril de 2022.</t>
  </si>
  <si>
    <t>Identificar y construir las propuestas para las alianzas para visibilizar la búsqueda humanitaria y extrajudicial.</t>
  </si>
  <si>
    <t>Exploración de alianzas con la Revista Cambio y el Portal Rutas del Conflicto para la producción de contenidos periodísticos en diferentes formatos sobre la búsqueda y la memoria de las víctimas de desaparición forzada. Estos acercamientos se vieron reflejados en diálogos telefónicos y encuentros con los directores y jefes de redacción para concretar temáticas y posibles contenidos. // Avance en la elaboración de los documentos para el proceso de contratación de los servicios de streaming y central de medios.</t>
  </si>
  <si>
    <t>Se presenta reporte de avance con diferentes medios que darán gran impulso para visibilizar la búsqueda solidaria e integral.
 Sin embargo son necesarios los soportes de dichos avances, así aún no estén concretadas.</t>
  </si>
  <si>
    <t>Suscribir e implementar las alianzas seleccionadas, para visibilizar la búsqueda humanitaria y extrajudicial.</t>
  </si>
  <si>
    <t>Alianza a largo plazo que construyó OGC con la Universidad Nacional para la Cátedra 'La desaparición y búsqueda de personas en el contexto y en razón del conflicto armado en Colombia' (2022-1). 
 Alianza con el diario El País de España para dignificar la memoria de la primera víctima de desaparición que fue identificada y entregada a su familia en Samaná, Caldas, gracias al trabajo de investigación que realizó la UBPD.
 https://ubpdbusquedadesaparecidos.co/actualidad/catedra-unal-desaparicion-busqueda-2022/
 https://elpais.com/internacional/2022-03-08/el-desaparecido-que-recupero-su-nombre-15-anos-despues.html?utm_medium=Social&amp;utm_source=Twitter&amp;ssm=TW_CM_AME#Echobox=1646718491</t>
  </si>
  <si>
    <t>De acuerdo con el reporte del indicador, es fácil identificar la alianza con la Universidad Nacional para la cátedra, es posible ampliar el reporte en torno a actividades realizadas para lograr dicha alianza, o su proceso de construcción, retos y/o obstáculos, aprendizajes.
 La Alianza con el Diario El País, se entiende basada en el impacto y la relevancia de trabajar conjuntamente con un medio internacional del alcance de dicho Diario, aunque no se apega estrictamente a la definición de alianza establecida por el grupo, pero se valida por su gran relevancia.</t>
  </si>
  <si>
    <t>TRANSFORMACIÓN (Objetivos Estratégicos)</t>
  </si>
  <si>
    <r>
      <rPr>
        <b/>
        <sz val="10"/>
        <color rgb="FF000000"/>
        <rFont val="Arial"/>
      </rPr>
      <t xml:space="preserve">CONFIANZA: </t>
    </r>
    <r>
      <rPr>
        <sz val="10"/>
        <color rgb="FF000000"/>
        <rFont val="Arial"/>
      </rPr>
      <t xml:space="preserve">La UBPD logra reconocimiento, </t>
    </r>
    <r>
      <rPr>
        <b/>
        <sz val="11"/>
        <color theme="1"/>
        <rFont val="Calibri"/>
      </rPr>
      <t xml:space="preserve">confianza </t>
    </r>
    <r>
      <rPr>
        <sz val="10"/>
        <color rgb="FF000000"/>
        <rFont val="Arial"/>
      </rPr>
      <t>y legitimidad con los actores interesados en su labor.</t>
    </r>
  </si>
  <si>
    <r>
      <rPr>
        <b/>
        <sz val="10"/>
        <color rgb="FF000000"/>
        <rFont val="Arial"/>
      </rPr>
      <t>RESPUESTAS:</t>
    </r>
    <r>
      <rPr>
        <sz val="10"/>
        <color rgb="FF000000"/>
        <rFont val="Arial"/>
      </rPr>
      <t xml:space="preserve"> La UBPD brinda </t>
    </r>
    <r>
      <rPr>
        <b/>
        <sz val="11"/>
        <color theme="1"/>
        <rFont val="Calibri"/>
      </rPr>
      <t xml:space="preserve">respuestas </t>
    </r>
    <r>
      <rPr>
        <sz val="10"/>
        <color rgb="FF000000"/>
        <rFont val="Arial"/>
      </rPr>
      <t>que dan cuenta de los avances y múltiples resultados del proceso de búsqueda.</t>
    </r>
  </si>
  <si>
    <r>
      <rPr>
        <b/>
        <sz val="10"/>
        <color rgb="FF000000"/>
        <rFont val="Arial"/>
      </rPr>
      <t>LIDERA</t>
    </r>
    <r>
      <rPr>
        <sz val="10"/>
        <color rgb="FF000000"/>
        <rFont val="Arial"/>
      </rPr>
      <t xml:space="preserve">: La UBPD </t>
    </r>
    <r>
      <rPr>
        <b/>
        <sz val="11"/>
        <color theme="1"/>
        <rFont val="Calibri"/>
      </rPr>
      <t xml:space="preserve">lidera </t>
    </r>
    <r>
      <rPr>
        <sz val="10"/>
        <color rgb="FF000000"/>
        <rFont val="Arial"/>
      </rPr>
      <t>las respuestas del Estado en materia de búsqueda de personas dadas por desaparecidas.</t>
    </r>
  </si>
  <si>
    <t>TRANSFORMACIÓN</t>
  </si>
  <si>
    <t>ESTRATEGIAS</t>
  </si>
  <si>
    <t>CONFIANZA</t>
  </si>
  <si>
    <t>RESPUESTAS</t>
  </si>
  <si>
    <t>LIDERAZGO</t>
  </si>
  <si>
    <t>INDICADORES</t>
  </si>
  <si>
    <t>Indicador 33. Estrategia de divulgación de la narrativa de la búsqueda solidaria integral implementada</t>
  </si>
  <si>
    <t>Indicador 34. Porcentaje de hitos de Planes Regionales de Búsqueda (PRB) definidos, divulgados</t>
  </si>
  <si>
    <t>Indicador 36. Número de alianzas acordadas con medios de comunicación nacionales y regionales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</si>
</sst>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yyyy"/>
    <numFmt numFmtId="166" formatCode="m/d/yyyy"/>
  </numFmts>
  <fonts count="31">
    <font>
      <sz val="10"/>
      <color rgb="FF000000"/>
      <name val="Arial"/>
      <scheme val="minor"/>
    </font>
    <font>
      <b/>
      <sz val="12"/>
      <color theme="0"/>
      <name val="Arial"/>
    </font>
    <font>
      <sz val="10"/>
      <name val="Arial"/>
    </font>
    <font>
      <sz val="10"/>
      <color rgb="FF000000"/>
      <name val="Arial"/>
    </font>
    <font>
      <b/>
      <sz val="10"/>
      <color theme="0"/>
      <name val="Arial"/>
    </font>
    <font>
      <b/>
      <sz val="11"/>
      <color theme="0"/>
      <name val="Arial Narrow"/>
    </font>
    <font>
      <b/>
      <sz val="10"/>
      <color rgb="FF000000"/>
      <name val="Arial"/>
    </font>
    <font>
      <sz val="10"/>
      <color theme="1"/>
      <name val="Arial"/>
    </font>
    <font>
      <sz val="11"/>
      <color rgb="FF000000"/>
      <name val="Arial"/>
    </font>
    <font>
      <sz val="11"/>
      <color theme="1"/>
      <name val="Arial"/>
    </font>
    <font>
      <b/>
      <sz val="20"/>
      <color theme="0"/>
      <name val="Arial Narrow"/>
    </font>
    <font>
      <b/>
      <sz val="10"/>
      <color rgb="FFFFFFFF"/>
      <name val="Arial"/>
    </font>
    <font>
      <b/>
      <sz val="14"/>
      <color theme="0"/>
      <name val="Arial Narrow"/>
    </font>
    <font>
      <sz val="11"/>
      <color theme="0"/>
      <name val="Arial Narrow"/>
    </font>
    <font>
      <sz val="10"/>
      <color rgb="FF000000"/>
      <name val="Arial"/>
    </font>
    <font>
      <sz val="10"/>
      <color rgb="FF000000"/>
      <name val="&quot;Arial Narrow&quot;"/>
    </font>
    <font>
      <sz val="10"/>
      <color rgb="FF222222"/>
      <name val="Arial"/>
    </font>
    <font>
      <sz val="10"/>
      <color rgb="FFFF0000"/>
      <name val="Arial"/>
    </font>
    <font>
      <u/>
      <sz val="10"/>
      <color rgb="FF000000"/>
      <name val="Arial"/>
    </font>
    <font>
      <b/>
      <sz val="11"/>
      <color rgb="FFFFFFFF"/>
      <name val="Arial"/>
    </font>
    <font>
      <b/>
      <sz val="14"/>
      <color rgb="FFFFFFFF"/>
      <name val="Arial Narrow"/>
    </font>
    <font>
      <u/>
      <sz val="10"/>
      <color rgb="FF000000"/>
      <name val="Arial"/>
    </font>
    <font>
      <sz val="10"/>
      <color theme="1"/>
      <name val="Calibri"/>
    </font>
    <font>
      <sz val="11"/>
      <color theme="1"/>
      <name val="Calibri"/>
    </font>
    <font>
      <u/>
      <sz val="10"/>
      <color theme="1"/>
      <name val="Arial"/>
    </font>
    <font>
      <u/>
      <sz val="10"/>
      <color theme="1"/>
      <name val="Arial"/>
    </font>
    <font>
      <b/>
      <sz val="12"/>
      <color theme="0"/>
      <name val="Calibri"/>
    </font>
    <font>
      <sz val="10"/>
      <color rgb="FF000000"/>
      <name val="Arial, sans-serif"/>
    </font>
    <font>
      <b/>
      <sz val="10"/>
      <color rgb="FF000000"/>
      <name val="Arial, sans-serif"/>
    </font>
    <font>
      <u/>
      <sz val="10"/>
      <color rgb="FF1155CC"/>
      <name val="Arial, sans-serif"/>
    </font>
    <font>
      <b/>
      <sz val="11"/>
      <color theme="1"/>
      <name val="Calibri"/>
    </font>
  </fonts>
  <fills count="9">
    <fill>
      <patternFill patternType="none"/>
    </fill>
    <fill>
      <patternFill patternType="gray125"/>
    </fill>
    <fill>
      <patternFill patternType="solid">
        <fgColor rgb="FF8F82B5"/>
        <bgColor rgb="FF8F82B5"/>
      </patternFill>
    </fill>
    <fill>
      <patternFill patternType="solid">
        <fgColor rgb="FF6AA4A9"/>
        <bgColor rgb="FF6AA4A9"/>
      </patternFill>
    </fill>
    <fill>
      <patternFill patternType="solid">
        <fgColor rgb="FF599FA5"/>
        <bgColor rgb="FF599FA5"/>
      </patternFill>
    </fill>
    <fill>
      <patternFill patternType="solid">
        <fgColor rgb="FFCCCCFF"/>
        <bgColor rgb="FFCCCCFF"/>
      </patternFill>
    </fill>
    <fill>
      <patternFill patternType="solid">
        <fgColor theme="0"/>
        <bgColor theme="0"/>
      </patternFill>
    </fill>
    <fill>
      <patternFill patternType="solid">
        <fgColor rgb="FFFFFFFF"/>
        <bgColor rgb="FFFFFFFF"/>
      </patternFill>
    </fill>
    <fill>
      <patternFill patternType="solid">
        <fgColor rgb="FF9579BC"/>
        <bgColor rgb="FF9579BC"/>
      </patternFill>
    </fill>
  </fills>
  <borders count="2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s>
  <cellStyleXfs count="1">
    <xf numFmtId="0" fontId="0" fillId="0" borderId="0"/>
  </cellStyleXfs>
  <cellXfs count="195">
    <xf numFmtId="0" fontId="0" fillId="0" borderId="0" xfId="0" applyFont="1" applyAlignment="1"/>
    <xf numFmtId="0" fontId="3" fillId="0" borderId="0" xfId="0" applyFont="1"/>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7" fillId="0" borderId="7" xfId="0" applyFont="1" applyBorder="1" applyAlignment="1">
      <alignment horizontal="left" vertical="center" wrapText="1"/>
    </xf>
    <xf numFmtId="0" fontId="7" fillId="0" borderId="7" xfId="0" applyFont="1" applyBorder="1" applyAlignment="1">
      <alignment horizontal="center" vertical="center" wrapText="1"/>
    </xf>
    <xf numFmtId="9" fontId="3" fillId="0" borderId="7" xfId="0" applyNumberFormat="1" applyFont="1" applyBorder="1" applyAlignment="1">
      <alignment horizontal="center" vertical="center"/>
    </xf>
    <xf numFmtId="0" fontId="6" fillId="0" borderId="7" xfId="0" applyFont="1" applyBorder="1" applyAlignment="1">
      <alignment horizontal="center" vertical="center"/>
    </xf>
    <xf numFmtId="0" fontId="8" fillId="0" borderId="7" xfId="0" applyFont="1" applyBorder="1" applyAlignment="1">
      <alignment vertical="top" wrapText="1"/>
    </xf>
    <xf numFmtId="0" fontId="9" fillId="0" borderId="7" xfId="0" applyFont="1" applyBorder="1" applyAlignment="1">
      <alignment horizontal="center" vertical="center" wrapText="1"/>
    </xf>
    <xf numFmtId="0" fontId="8" fillId="0" borderId="7" xfId="0" applyFont="1" applyBorder="1" applyAlignment="1">
      <alignment horizontal="center" vertical="center" wrapText="1"/>
    </xf>
    <xf numFmtId="0" fontId="3" fillId="0" borderId="7" xfId="0" applyFont="1" applyBorder="1" applyAlignment="1">
      <alignment horizontal="center" vertical="center"/>
    </xf>
    <xf numFmtId="9" fontId="8" fillId="0" borderId="7" xfId="0" applyNumberFormat="1" applyFont="1" applyBorder="1" applyAlignment="1">
      <alignment horizontal="center" vertical="center"/>
    </xf>
    <xf numFmtId="0" fontId="3" fillId="0" borderId="7" xfId="0" applyFont="1" applyBorder="1" applyAlignment="1">
      <alignment vertical="top" wrapText="1"/>
    </xf>
    <xf numFmtId="9" fontId="3"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6" fillId="5" borderId="7" xfId="0" applyFont="1" applyFill="1" applyBorder="1" applyAlignment="1">
      <alignment horizontal="center" vertical="center" wrapText="1"/>
    </xf>
    <xf numFmtId="0" fontId="7" fillId="0" borderId="7" xfId="0" applyFont="1" applyBorder="1" applyAlignment="1">
      <alignment horizontal="center" vertical="center" wrapText="1"/>
    </xf>
    <xf numFmtId="9" fontId="3" fillId="0" borderId="7" xfId="0" applyNumberFormat="1" applyFont="1" applyBorder="1" applyAlignment="1">
      <alignment horizontal="center" vertical="center"/>
    </xf>
    <xf numFmtId="0" fontId="3" fillId="0" borderId="7" xfId="0" applyFont="1" applyBorder="1" applyAlignment="1">
      <alignment horizontal="center" vertical="center" wrapText="1"/>
    </xf>
    <xf numFmtId="164" fontId="3" fillId="0" borderId="7" xfId="0" applyNumberFormat="1" applyFont="1" applyBorder="1" applyAlignment="1">
      <alignment horizontal="center" vertical="center"/>
    </xf>
    <xf numFmtId="10" fontId="3" fillId="0" borderId="7" xfId="0" applyNumberFormat="1" applyFont="1" applyBorder="1" applyAlignment="1">
      <alignment horizontal="center" vertical="center"/>
    </xf>
    <xf numFmtId="0" fontId="6" fillId="0" borderId="7" xfId="0" applyFont="1" applyBorder="1" applyAlignment="1">
      <alignment horizontal="center" vertical="center"/>
    </xf>
    <xf numFmtId="4" fontId="3" fillId="0" borderId="7" xfId="0" applyNumberFormat="1" applyFont="1" applyBorder="1" applyAlignment="1">
      <alignment horizontal="center" vertical="center" wrapText="1"/>
    </xf>
    <xf numFmtId="0" fontId="9" fillId="0" borderId="7" xfId="0" applyFont="1" applyBorder="1" applyAlignment="1">
      <alignment horizontal="left" vertical="center" wrapText="1"/>
    </xf>
    <xf numFmtId="9" fontId="7" fillId="0" borderId="7" xfId="0" applyNumberFormat="1" applyFont="1" applyBorder="1" applyAlignment="1">
      <alignment horizontal="center" vertical="center" wrapText="1"/>
    </xf>
    <xf numFmtId="0" fontId="3" fillId="0" borderId="7" xfId="0" applyFont="1" applyBorder="1" applyAlignment="1">
      <alignment vertical="center" wrapText="1"/>
    </xf>
    <xf numFmtId="9" fontId="7" fillId="0" borderId="7" xfId="0" applyNumberFormat="1" applyFont="1" applyBorder="1" applyAlignment="1">
      <alignment horizontal="center" vertical="center" wrapText="1"/>
    </xf>
    <xf numFmtId="9" fontId="3" fillId="0" borderId="7" xfId="0" applyNumberFormat="1" applyFont="1" applyBorder="1" applyAlignment="1">
      <alignment horizontal="center" vertical="center" wrapText="1"/>
    </xf>
    <xf numFmtId="10" fontId="3" fillId="0" borderId="7" xfId="0" applyNumberFormat="1" applyFont="1" applyBorder="1" applyAlignment="1">
      <alignment horizontal="center" vertical="center" wrapText="1"/>
    </xf>
    <xf numFmtId="164" fontId="3" fillId="0" borderId="7" xfId="0" applyNumberFormat="1" applyFont="1" applyBorder="1" applyAlignment="1">
      <alignment horizontal="center" vertical="center"/>
    </xf>
    <xf numFmtId="0" fontId="6" fillId="0" borderId="7" xfId="0" applyFont="1" applyBorder="1" applyAlignment="1">
      <alignment horizontal="center" vertical="center" wrapText="1"/>
    </xf>
    <xf numFmtId="0" fontId="8" fillId="0" borderId="1" xfId="0" applyFont="1" applyBorder="1" applyAlignment="1">
      <alignment horizontal="left" wrapText="1"/>
    </xf>
    <xf numFmtId="0" fontId="8" fillId="0" borderId="7" xfId="0" applyFont="1" applyBorder="1" applyAlignment="1">
      <alignment horizontal="left" vertical="center" wrapText="1"/>
    </xf>
    <xf numFmtId="0" fontId="8" fillId="0" borderId="2" xfId="0" applyFont="1" applyBorder="1" applyAlignment="1">
      <alignment horizontal="left"/>
    </xf>
    <xf numFmtId="0" fontId="8" fillId="0" borderId="3" xfId="0" applyFont="1" applyBorder="1" applyAlignment="1">
      <alignment horizontal="left"/>
    </xf>
    <xf numFmtId="0" fontId="3" fillId="6" borderId="7" xfId="0" applyFont="1" applyFill="1" applyBorder="1" applyAlignment="1">
      <alignment vertical="top" wrapText="1"/>
    </xf>
    <xf numFmtId="0" fontId="3" fillId="0" borderId="0" xfId="0" applyFont="1" applyAlignment="1">
      <alignment wrapText="1"/>
    </xf>
    <xf numFmtId="0" fontId="3" fillId="0" borderId="0" xfId="0" applyFont="1" applyAlignment="1">
      <alignment horizontal="center" wrapText="1"/>
    </xf>
    <xf numFmtId="0" fontId="6" fillId="0" borderId="0" xfId="0" applyFont="1" applyAlignment="1">
      <alignment wrapText="1"/>
    </xf>
    <xf numFmtId="0" fontId="6" fillId="0" borderId="0" xfId="0" applyFont="1" applyAlignment="1">
      <alignment horizontal="center" wrapText="1"/>
    </xf>
    <xf numFmtId="0" fontId="10" fillId="2" borderId="7" xfId="0" applyFont="1" applyFill="1" applyBorder="1" applyAlignment="1">
      <alignment vertical="center" wrapText="1"/>
    </xf>
    <xf numFmtId="0" fontId="4" fillId="4" borderId="7" xfId="0" applyFont="1" applyFill="1" applyBorder="1" applyAlignment="1">
      <alignment horizontal="center" vertical="center" wrapText="1"/>
    </xf>
    <xf numFmtId="0" fontId="11" fillId="4" borderId="7" xfId="0" applyFont="1" applyFill="1" applyBorder="1" applyAlignment="1">
      <alignment horizontal="center" vertical="center" wrapText="1"/>
    </xf>
    <xf numFmtId="165" fontId="4" fillId="4" borderId="7" xfId="0" applyNumberFormat="1" applyFont="1" applyFill="1" applyBorder="1" applyAlignment="1">
      <alignment horizontal="center" vertical="center" wrapText="1"/>
    </xf>
    <xf numFmtId="0" fontId="5" fillId="4" borderId="7"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0" borderId="7" xfId="0" applyFont="1" applyBorder="1" applyAlignment="1">
      <alignment vertical="center" wrapText="1"/>
    </xf>
    <xf numFmtId="165" fontId="3" fillId="0" borderId="7" xfId="0" applyNumberFormat="1" applyFont="1" applyBorder="1" applyAlignment="1">
      <alignment horizontal="center" vertical="center" wrapText="1"/>
    </xf>
    <xf numFmtId="0" fontId="8" fillId="0" borderId="7" xfId="0" applyFont="1" applyBorder="1" applyAlignment="1">
      <alignment vertical="center" wrapText="1"/>
    </xf>
    <xf numFmtId="0" fontId="7" fillId="7" borderId="7" xfId="0" applyFont="1" applyFill="1" applyBorder="1" applyAlignment="1">
      <alignment horizontal="center" vertical="center" wrapText="1"/>
    </xf>
    <xf numFmtId="0" fontId="8" fillId="0" borderId="7" xfId="0" applyFont="1" applyBorder="1" applyAlignment="1">
      <alignment horizontal="left" vertical="top" wrapText="1"/>
    </xf>
    <xf numFmtId="0" fontId="14" fillId="0" borderId="7" xfId="0" applyFont="1" applyBorder="1" applyAlignment="1">
      <alignment horizontal="left" vertical="top" wrapText="1"/>
    </xf>
    <xf numFmtId="0" fontId="7" fillId="0" borderId="7" xfId="0" applyFont="1" applyBorder="1" applyAlignment="1">
      <alignment vertical="center" wrapText="1"/>
    </xf>
    <xf numFmtId="165" fontId="7" fillId="6" borderId="7" xfId="0" applyNumberFormat="1" applyFont="1" applyFill="1" applyBorder="1" applyAlignment="1">
      <alignment horizontal="center" vertical="center" wrapText="1"/>
    </xf>
    <xf numFmtId="0" fontId="3" fillId="0" borderId="7" xfId="0" applyFont="1" applyBorder="1" applyAlignment="1">
      <alignment horizontal="left" vertical="center" wrapText="1"/>
    </xf>
    <xf numFmtId="165" fontId="7" fillId="0" borderId="7" xfId="0" applyNumberFormat="1" applyFont="1" applyBorder="1" applyAlignment="1">
      <alignment horizontal="center" vertical="center" wrapText="1"/>
    </xf>
    <xf numFmtId="0" fontId="8" fillId="0" borderId="7" xfId="0" applyFont="1" applyBorder="1" applyAlignment="1">
      <alignment horizontal="left" vertical="top" wrapText="1"/>
    </xf>
    <xf numFmtId="0" fontId="14" fillId="0" borderId="7" xfId="0" applyFont="1" applyBorder="1" applyAlignment="1">
      <alignment vertical="top" wrapText="1"/>
    </xf>
    <xf numFmtId="0" fontId="14" fillId="0" borderId="3" xfId="0" applyFont="1" applyBorder="1" applyAlignment="1">
      <alignment horizontal="left" vertical="top" wrapText="1"/>
    </xf>
    <xf numFmtId="0" fontId="14" fillId="0" borderId="11" xfId="0" applyFont="1" applyBorder="1" applyAlignment="1">
      <alignment vertical="top" wrapText="1"/>
    </xf>
    <xf numFmtId="0" fontId="14" fillId="0" borderId="12" xfId="0" applyFont="1" applyBorder="1" applyAlignment="1">
      <alignment horizontal="left" vertical="top" wrapText="1"/>
    </xf>
    <xf numFmtId="0" fontId="3" fillId="6" borderId="7" xfId="0" applyFont="1" applyFill="1" applyBorder="1" applyAlignment="1">
      <alignment horizontal="left" vertical="center" wrapText="1"/>
    </xf>
    <xf numFmtId="0" fontId="3" fillId="6" borderId="7" xfId="0" applyFont="1" applyFill="1" applyBorder="1" applyAlignment="1">
      <alignment horizontal="center" vertical="center" wrapText="1"/>
    </xf>
    <xf numFmtId="0" fontId="8" fillId="0" borderId="0" xfId="0" applyFont="1" applyAlignment="1"/>
    <xf numFmtId="0" fontId="3" fillId="0" borderId="0" xfId="0" applyFont="1" applyAlignment="1"/>
    <xf numFmtId="0" fontId="3" fillId="0" borderId="7" xfId="0" applyFont="1" applyBorder="1" applyAlignment="1">
      <alignment vertical="center" wrapText="1"/>
    </xf>
    <xf numFmtId="0" fontId="15" fillId="0" borderId="7" xfId="0" applyFont="1" applyBorder="1" applyAlignment="1">
      <alignment horizontal="left" vertical="top" wrapText="1"/>
    </xf>
    <xf numFmtId="0" fontId="15" fillId="0" borderId="11" xfId="0" applyFont="1" applyBorder="1" applyAlignment="1">
      <alignment horizontal="left" vertical="top" wrapText="1"/>
    </xf>
    <xf numFmtId="0" fontId="15" fillId="6" borderId="11" xfId="0" applyFont="1" applyFill="1" applyBorder="1" applyAlignment="1">
      <alignment horizontal="left" vertical="top" wrapText="1"/>
    </xf>
    <xf numFmtId="0" fontId="14" fillId="6" borderId="12" xfId="0" applyFont="1" applyFill="1" applyBorder="1" applyAlignment="1">
      <alignment horizontal="left" vertical="top" wrapText="1"/>
    </xf>
    <xf numFmtId="0" fontId="3" fillId="6" borderId="7" xfId="0" applyFont="1" applyFill="1" applyBorder="1" applyAlignment="1">
      <alignment vertical="center" wrapText="1"/>
    </xf>
    <xf numFmtId="165" fontId="3" fillId="6" borderId="7" xfId="0" applyNumberFormat="1" applyFont="1" applyFill="1" applyBorder="1" applyAlignment="1">
      <alignment horizontal="center" vertical="center" wrapText="1"/>
    </xf>
    <xf numFmtId="0" fontId="14" fillId="6" borderId="7" xfId="0" applyFont="1" applyFill="1" applyBorder="1" applyAlignment="1">
      <alignment horizontal="left" vertical="center" wrapText="1"/>
    </xf>
    <xf numFmtId="0" fontId="14" fillId="6" borderId="3"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4" fillId="6" borderId="12" xfId="0" applyFont="1" applyFill="1" applyBorder="1" applyAlignment="1">
      <alignment horizontal="left" vertical="center" wrapText="1"/>
    </xf>
    <xf numFmtId="0" fontId="15" fillId="7" borderId="0" xfId="0" applyFont="1" applyFill="1" applyAlignment="1">
      <alignment horizontal="left" vertical="top" wrapText="1"/>
    </xf>
    <xf numFmtId="0" fontId="14" fillId="0" borderId="11" xfId="0" applyFont="1" applyBorder="1" applyAlignment="1">
      <alignment horizontal="left" vertical="top" wrapText="1"/>
    </xf>
    <xf numFmtId="0" fontId="16" fillId="7" borderId="7" xfId="0" applyFont="1" applyFill="1" applyBorder="1" applyAlignment="1">
      <alignment vertical="center" wrapText="1"/>
    </xf>
    <xf numFmtId="0" fontId="17" fillId="0" borderId="7" xfId="0" applyFont="1" applyBorder="1" applyAlignment="1">
      <alignment horizontal="center" vertical="center" wrapText="1"/>
    </xf>
    <xf numFmtId="0" fontId="7" fillId="6" borderId="7" xfId="0" applyFont="1" applyFill="1" applyBorder="1" applyAlignment="1">
      <alignment vertical="center"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0" xfId="0" applyFont="1" applyAlignment="1">
      <alignment horizontal="center"/>
    </xf>
    <xf numFmtId="0" fontId="4" fillId="4" borderId="13" xfId="0" applyFont="1" applyFill="1" applyBorder="1" applyAlignment="1">
      <alignment horizontal="center" vertical="center" wrapText="1"/>
    </xf>
    <xf numFmtId="0" fontId="11" fillId="4" borderId="13" xfId="0" applyFont="1" applyFill="1" applyBorder="1" applyAlignment="1">
      <alignment horizontal="center" vertical="center" wrapText="1"/>
    </xf>
    <xf numFmtId="165" fontId="4" fillId="4" borderId="13"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0" fontId="7" fillId="6" borderId="7" xfId="0" applyFont="1" applyFill="1" applyBorder="1" applyAlignment="1">
      <alignment horizontal="center" vertical="center" wrapText="1"/>
    </xf>
    <xf numFmtId="0" fontId="3" fillId="6" borderId="15" xfId="0" applyFont="1" applyFill="1" applyBorder="1" applyAlignment="1">
      <alignment horizontal="center" vertical="center" wrapText="1"/>
    </xf>
    <xf numFmtId="165" fontId="7" fillId="6" borderId="1" xfId="0" applyNumberFormat="1" applyFont="1" applyFill="1" applyBorder="1" applyAlignment="1">
      <alignment horizontal="center" vertical="center" wrapText="1"/>
    </xf>
    <xf numFmtId="0" fontId="18" fillId="0" borderId="7" xfId="0" applyFont="1" applyBorder="1" applyAlignment="1">
      <alignment vertical="top" wrapText="1"/>
    </xf>
    <xf numFmtId="165" fontId="7" fillId="0" borderId="1" xfId="0" applyNumberFormat="1" applyFont="1" applyBorder="1" applyAlignment="1">
      <alignment horizontal="center" vertical="center" wrapText="1"/>
    </xf>
    <xf numFmtId="0" fontId="3" fillId="6" borderId="13" xfId="0" applyFont="1" applyFill="1" applyBorder="1" applyAlignment="1">
      <alignment horizontal="left" vertical="center" wrapText="1"/>
    </xf>
    <xf numFmtId="0" fontId="17" fillId="6" borderId="7" xfId="0" applyFont="1" applyFill="1" applyBorder="1" applyAlignment="1">
      <alignment horizontal="center" vertical="center" wrapText="1"/>
    </xf>
    <xf numFmtId="0" fontId="4" fillId="4" borderId="17" xfId="0" applyFont="1" applyFill="1" applyBorder="1" applyAlignment="1">
      <alignment vertical="center" wrapText="1"/>
    </xf>
    <xf numFmtId="0" fontId="4" fillId="4" borderId="18" xfId="0" applyFont="1" applyFill="1" applyBorder="1" applyAlignment="1">
      <alignment vertical="center" wrapText="1"/>
    </xf>
    <xf numFmtId="165" fontId="7" fillId="0" borderId="2" xfId="0" applyNumberFormat="1" applyFont="1" applyBorder="1" applyAlignment="1">
      <alignment horizontal="center" vertical="center" wrapText="1"/>
    </xf>
    <xf numFmtId="0" fontId="7" fillId="0" borderId="11" xfId="0" applyFont="1" applyBorder="1" applyAlignment="1">
      <alignment horizontal="left" vertical="center" wrapText="1"/>
    </xf>
    <xf numFmtId="165" fontId="7" fillId="0" borderId="11" xfId="0" applyNumberFormat="1" applyFont="1" applyBorder="1" applyAlignment="1">
      <alignment horizontal="center" vertical="center" wrapText="1"/>
    </xf>
    <xf numFmtId="165" fontId="7" fillId="0" borderId="19" xfId="0" applyNumberFormat="1" applyFont="1" applyBorder="1" applyAlignment="1">
      <alignment horizontal="center" vertical="center" wrapText="1"/>
    </xf>
    <xf numFmtId="0" fontId="14" fillId="6" borderId="7" xfId="0" applyFont="1" applyFill="1" applyBorder="1" applyAlignment="1">
      <alignment vertical="center" wrapText="1"/>
    </xf>
    <xf numFmtId="0" fontId="3" fillId="6" borderId="7" xfId="0" applyFont="1" applyFill="1" applyBorder="1" applyAlignment="1">
      <alignment vertical="center" wrapText="1"/>
    </xf>
    <xf numFmtId="0" fontId="14" fillId="6" borderId="11" xfId="0" applyFont="1" applyFill="1" applyBorder="1" applyAlignment="1">
      <alignment vertical="center" wrapText="1"/>
    </xf>
    <xf numFmtId="0" fontId="3" fillId="0" borderId="11" xfId="0" applyFont="1" applyBorder="1" applyAlignment="1">
      <alignment vertical="center" wrapText="1"/>
    </xf>
    <xf numFmtId="165" fontId="3" fillId="0" borderId="11" xfId="0" applyNumberFormat="1" applyFont="1" applyBorder="1" applyAlignment="1">
      <alignment horizontal="center" vertical="center" wrapText="1"/>
    </xf>
    <xf numFmtId="165" fontId="3" fillId="0" borderId="19" xfId="0" applyNumberFormat="1" applyFont="1" applyBorder="1" applyAlignment="1">
      <alignment horizontal="center" vertical="center" wrapText="1"/>
    </xf>
    <xf numFmtId="165" fontId="7" fillId="7" borderId="7" xfId="0" applyNumberFormat="1" applyFont="1" applyFill="1" applyBorder="1" applyAlignment="1">
      <alignment horizontal="center" vertical="center" wrapText="1"/>
    </xf>
    <xf numFmtId="165" fontId="7" fillId="7" borderId="1" xfId="0" applyNumberFormat="1" applyFont="1" applyFill="1" applyBorder="1" applyAlignment="1">
      <alignment horizontal="center" vertical="center" wrapText="1"/>
    </xf>
    <xf numFmtId="0" fontId="7" fillId="0" borderId="11" xfId="0" applyFont="1" applyBorder="1" applyAlignment="1">
      <alignment vertical="center" wrapText="1"/>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7" fillId="0" borderId="3" xfId="0" applyFont="1" applyBorder="1" applyAlignment="1">
      <alignment vertical="center" wrapText="1"/>
    </xf>
    <xf numFmtId="0" fontId="7" fillId="0" borderId="12" xfId="0" applyFont="1" applyBorder="1" applyAlignment="1">
      <alignment vertical="center" wrapText="1"/>
    </xf>
    <xf numFmtId="0" fontId="3" fillId="0" borderId="12" xfId="0" applyFont="1" applyBorder="1" applyAlignment="1">
      <alignment vertical="center" wrapText="1"/>
    </xf>
    <xf numFmtId="0" fontId="8" fillId="6" borderId="7" xfId="0" applyFont="1" applyFill="1" applyBorder="1" applyAlignment="1">
      <alignment horizontal="left" vertical="center" wrapText="1"/>
    </xf>
    <xf numFmtId="0" fontId="8" fillId="6" borderId="3" xfId="0" applyFont="1" applyFill="1" applyBorder="1" applyAlignment="1">
      <alignment horizontal="left" vertical="center" wrapText="1"/>
    </xf>
    <xf numFmtId="0" fontId="8" fillId="6" borderId="7" xfId="0" applyFont="1" applyFill="1" applyBorder="1" applyAlignment="1">
      <alignment horizontal="left" vertical="center" wrapText="1"/>
    </xf>
    <xf numFmtId="165" fontId="3" fillId="0" borderId="1" xfId="0" applyNumberFormat="1" applyFont="1" applyBorder="1" applyAlignment="1">
      <alignment horizontal="center" vertical="center" wrapText="1"/>
    </xf>
    <xf numFmtId="0" fontId="3" fillId="0" borderId="9" xfId="0" applyFont="1" applyBorder="1" applyAlignment="1">
      <alignment vertical="center" wrapText="1"/>
    </xf>
    <xf numFmtId="0" fontId="3" fillId="0" borderId="9" xfId="0" applyFont="1" applyBorder="1" applyAlignment="1">
      <alignment horizontal="center" vertical="center" wrapText="1"/>
    </xf>
    <xf numFmtId="165" fontId="3" fillId="6" borderId="8" xfId="0" applyNumberFormat="1" applyFont="1" applyFill="1" applyBorder="1" applyAlignment="1">
      <alignment horizontal="center" vertical="center" wrapText="1"/>
    </xf>
    <xf numFmtId="165" fontId="3" fillId="6" borderId="21" xfId="0" applyNumberFormat="1" applyFont="1" applyFill="1" applyBorder="1" applyAlignment="1">
      <alignment horizontal="center" vertical="center" wrapText="1"/>
    </xf>
    <xf numFmtId="0" fontId="7" fillId="7" borderId="7" xfId="0" applyFont="1" applyFill="1" applyBorder="1" applyAlignment="1">
      <alignment vertical="center" wrapText="1"/>
    </xf>
    <xf numFmtId="0" fontId="14" fillId="6" borderId="7" xfId="0" applyFont="1" applyFill="1" applyBorder="1" applyAlignment="1">
      <alignment horizontal="left" vertical="top" wrapText="1"/>
    </xf>
    <xf numFmtId="0" fontId="7" fillId="7" borderId="15" xfId="0" applyFont="1" applyFill="1" applyBorder="1" applyAlignment="1">
      <alignment horizontal="center" vertical="center" wrapText="1"/>
    </xf>
    <xf numFmtId="165" fontId="17" fillId="7" borderId="7" xfId="0" applyNumberFormat="1" applyFont="1" applyFill="1" applyBorder="1" applyAlignment="1">
      <alignment horizontal="center" vertical="center" wrapText="1"/>
    </xf>
    <xf numFmtId="0" fontId="8" fillId="6" borderId="7" xfId="0" applyFont="1" applyFill="1" applyBorder="1" applyAlignment="1">
      <alignment vertical="center" wrapText="1"/>
    </xf>
    <xf numFmtId="0" fontId="3" fillId="0" borderId="0" xfId="0" applyFont="1" applyAlignment="1">
      <alignment horizontal="center" vertical="center" wrapText="1"/>
    </xf>
    <xf numFmtId="0" fontId="14" fillId="6" borderId="10" xfId="0" applyFont="1" applyFill="1" applyBorder="1" applyAlignment="1">
      <alignment horizontal="left" vertical="center" wrapText="1"/>
    </xf>
    <xf numFmtId="0" fontId="7" fillId="0" borderId="3" xfId="0" applyFont="1" applyBorder="1" applyAlignment="1">
      <alignment horizontal="center" vertical="center" wrapText="1"/>
    </xf>
    <xf numFmtId="165" fontId="7" fillId="0" borderId="3" xfId="0" applyNumberFormat="1" applyFont="1" applyBorder="1" applyAlignment="1">
      <alignment horizontal="center" vertical="center" wrapText="1"/>
    </xf>
    <xf numFmtId="0" fontId="14" fillId="6" borderId="7" xfId="0" applyFont="1" applyFill="1" applyBorder="1" applyAlignment="1">
      <alignment horizontal="left" vertical="center" wrapText="1"/>
    </xf>
    <xf numFmtId="0" fontId="14" fillId="6" borderId="3" xfId="0" applyFont="1" applyFill="1" applyBorder="1" applyAlignment="1">
      <alignment horizontal="left" vertical="center" wrapText="1"/>
    </xf>
    <xf numFmtId="165" fontId="3" fillId="7" borderId="1" xfId="0" applyNumberFormat="1" applyFont="1" applyFill="1" applyBorder="1" applyAlignment="1">
      <alignment horizontal="center" vertical="center" wrapText="1"/>
    </xf>
    <xf numFmtId="0" fontId="15" fillId="6" borderId="7" xfId="0" applyFont="1" applyFill="1" applyBorder="1" applyAlignment="1">
      <alignment horizontal="left" vertical="top" wrapText="1"/>
    </xf>
    <xf numFmtId="0" fontId="14" fillId="6" borderId="3" xfId="0" applyFont="1" applyFill="1" applyBorder="1" applyAlignment="1">
      <alignment horizontal="left" vertical="top" wrapText="1"/>
    </xf>
    <xf numFmtId="165" fontId="3" fillId="0" borderId="12" xfId="0" applyNumberFormat="1" applyFont="1" applyBorder="1" applyAlignment="1">
      <alignment horizontal="center" vertical="center" wrapText="1"/>
    </xf>
    <xf numFmtId="0" fontId="14" fillId="6" borderId="7" xfId="0" applyFont="1" applyFill="1" applyBorder="1" applyAlignment="1">
      <alignment vertical="top" wrapText="1"/>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21" fillId="6" borderId="0" xfId="0" applyFont="1" applyFill="1" applyAlignment="1">
      <alignment horizontal="left" vertical="center" wrapText="1"/>
    </xf>
    <xf numFmtId="0" fontId="14" fillId="6" borderId="9" xfId="0" applyFont="1" applyFill="1" applyBorder="1" applyAlignment="1">
      <alignment horizontal="left" vertical="center" wrapText="1"/>
    </xf>
    <xf numFmtId="0" fontId="22" fillId="0" borderId="7" xfId="0" applyFont="1" applyBorder="1" applyAlignment="1">
      <alignment horizontal="center" vertical="center" wrapText="1"/>
    </xf>
    <xf numFmtId="0" fontId="8" fillId="6" borderId="1" xfId="0" applyFont="1" applyFill="1" applyBorder="1" applyAlignment="1">
      <alignment horizontal="left" vertical="center" wrapText="1"/>
    </xf>
    <xf numFmtId="0" fontId="23" fillId="6" borderId="7" xfId="0" applyFont="1" applyFill="1" applyBorder="1" applyAlignment="1">
      <alignment horizontal="left" vertical="center" wrapText="1"/>
    </xf>
    <xf numFmtId="0" fontId="24" fillId="6" borderId="11" xfId="0" applyFont="1" applyFill="1" applyBorder="1" applyAlignment="1">
      <alignment horizontal="left" vertical="center" wrapText="1"/>
    </xf>
    <xf numFmtId="166" fontId="7" fillId="0" borderId="7" xfId="0" applyNumberFormat="1" applyFont="1" applyBorder="1" applyAlignment="1">
      <alignment horizontal="center" vertical="center" wrapText="1"/>
    </xf>
    <xf numFmtId="9" fontId="7" fillId="0" borderId="7" xfId="0" applyNumberFormat="1" applyFont="1" applyBorder="1" applyAlignment="1">
      <alignment horizontal="left" vertical="center" wrapText="1"/>
    </xf>
    <xf numFmtId="0" fontId="14" fillId="6" borderId="26" xfId="0" applyFont="1" applyFill="1" applyBorder="1" applyAlignment="1">
      <alignment horizontal="left" vertical="top" wrapText="1"/>
    </xf>
    <xf numFmtId="0" fontId="14" fillId="6" borderId="27" xfId="0" applyFont="1" applyFill="1" applyBorder="1" applyAlignment="1">
      <alignment horizontal="left" vertical="top" wrapText="1"/>
    </xf>
    <xf numFmtId="0" fontId="25" fillId="6" borderId="11" xfId="0" applyFont="1" applyFill="1" applyBorder="1" applyAlignment="1">
      <alignment horizontal="left" vertical="top" wrapText="1"/>
    </xf>
    <xf numFmtId="165" fontId="7" fillId="0" borderId="7" xfId="0" applyNumberFormat="1" applyFont="1" applyBorder="1" applyAlignment="1">
      <alignment horizontal="center" vertical="center" wrapText="1"/>
    </xf>
    <xf numFmtId="0" fontId="3" fillId="0" borderId="0" xfId="0" applyFont="1" applyAlignment="1">
      <alignment vertical="center" wrapText="1"/>
    </xf>
    <xf numFmtId="165" fontId="3" fillId="0" borderId="0" xfId="0" applyNumberFormat="1" applyFont="1" applyAlignment="1">
      <alignment horizontal="center" vertical="center" wrapText="1"/>
    </xf>
    <xf numFmtId="0" fontId="23" fillId="0" borderId="0" xfId="0" applyFont="1"/>
    <xf numFmtId="0" fontId="23" fillId="0" borderId="0" xfId="0" applyFont="1" applyAlignment="1">
      <alignment vertical="center"/>
    </xf>
    <xf numFmtId="0" fontId="26" fillId="8" borderId="7" xfId="0" applyFont="1" applyFill="1" applyBorder="1" applyAlignment="1">
      <alignment horizontal="center" vertical="center"/>
    </xf>
    <xf numFmtId="0" fontId="3" fillId="0" borderId="7" xfId="0" applyFont="1" applyBorder="1"/>
    <xf numFmtId="0" fontId="26" fillId="8" borderId="7" xfId="0" applyFont="1" applyFill="1" applyBorder="1" applyAlignment="1">
      <alignment horizontal="center" vertical="center" wrapText="1"/>
    </xf>
    <xf numFmtId="0" fontId="23" fillId="0" borderId="7" xfId="0" applyFont="1" applyBorder="1"/>
    <xf numFmtId="0" fontId="23" fillId="3" borderId="7" xfId="0" applyFont="1" applyFill="1" applyBorder="1"/>
    <xf numFmtId="0" fontId="23" fillId="0" borderId="0" xfId="0" applyFont="1" applyAlignment="1">
      <alignment horizontal="center" vertical="center"/>
    </xf>
    <xf numFmtId="0" fontId="23" fillId="0" borderId="7" xfId="0" applyFont="1" applyBorder="1" applyAlignment="1">
      <alignment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 fillId="3" borderId="4" xfId="0" applyFont="1" applyFill="1" applyBorder="1" applyAlignment="1">
      <alignment horizontal="center"/>
    </xf>
    <xf numFmtId="0" fontId="2" fillId="0" borderId="5" xfId="0" applyFont="1" applyBorder="1"/>
    <xf numFmtId="0" fontId="2" fillId="0" borderId="6" xfId="0" applyFont="1" applyBorder="1"/>
    <xf numFmtId="0" fontId="6" fillId="5" borderId="9" xfId="0" applyFont="1" applyFill="1" applyBorder="1" applyAlignment="1">
      <alignment horizontal="center" vertical="center" textRotation="90" wrapText="1"/>
    </xf>
    <xf numFmtId="0" fontId="2" fillId="0" borderId="10" xfId="0" applyFont="1" applyBorder="1"/>
    <xf numFmtId="0" fontId="2" fillId="0" borderId="11" xfId="0" applyFont="1" applyBorder="1"/>
    <xf numFmtId="0" fontId="6" fillId="5" borderId="9" xfId="0" applyFont="1" applyFill="1" applyBorder="1" applyAlignment="1">
      <alignment horizontal="center" vertical="center" wrapText="1"/>
    </xf>
    <xf numFmtId="0" fontId="6" fillId="5" borderId="9" xfId="0" applyFont="1" applyFill="1" applyBorder="1" applyAlignment="1">
      <alignment horizontal="center" vertical="center" textRotation="90"/>
    </xf>
    <xf numFmtId="0" fontId="11" fillId="4"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8" fillId="0" borderId="9" xfId="0" applyFont="1" applyBorder="1" applyAlignment="1">
      <alignmen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6" xfId="0" applyFont="1" applyBorder="1"/>
    <xf numFmtId="0" fontId="19" fillId="4" borderId="1" xfId="0" applyFont="1" applyFill="1" applyBorder="1" applyAlignment="1">
      <alignment horizontal="left" vertical="center" wrapText="1"/>
    </xf>
    <xf numFmtId="0" fontId="20" fillId="2" borderId="1" xfId="0" applyFont="1" applyFill="1" applyBorder="1" applyAlignment="1">
      <alignment horizontal="center" vertical="center" wrapText="1"/>
    </xf>
    <xf numFmtId="0" fontId="2" fillId="0" borderId="20" xfId="0" applyFont="1" applyBorder="1"/>
    <xf numFmtId="0" fontId="4" fillId="2" borderId="21" xfId="0" applyFont="1" applyFill="1" applyBorder="1" applyAlignment="1">
      <alignment horizontal="center" vertical="center" wrapText="1"/>
    </xf>
    <xf numFmtId="0" fontId="2" fillId="0" borderId="24" xfId="0" applyFont="1" applyBorder="1"/>
    <xf numFmtId="0" fontId="2" fillId="0" borderId="25" xfId="0" applyFont="1" applyBorder="1"/>
    <xf numFmtId="0" fontId="14" fillId="6" borderId="10" xfId="0" applyFont="1" applyFill="1" applyBorder="1" applyAlignment="1">
      <alignment horizontal="left" vertical="top" wrapText="1"/>
    </xf>
    <xf numFmtId="0" fontId="10" fillId="2" borderId="1" xfId="0" applyFont="1" applyFill="1" applyBorder="1" applyAlignment="1">
      <alignment horizontal="center" vertical="center" wrapText="1"/>
    </xf>
    <xf numFmtId="0" fontId="26" fillId="8" borderId="1" xfId="0" applyFont="1" applyFill="1" applyBorder="1" applyAlignment="1">
      <alignment horizontal="center" vertical="center" wrapText="1"/>
    </xf>
  </cellXfs>
  <cellStyles count="1">
    <cellStyle name="Normal" xfId="0" builtinId="0"/>
  </cellStyles>
  <dxfs count="4">
    <dxf>
      <fill>
        <patternFill patternType="solid">
          <fgColor rgb="FFFFFF00"/>
          <bgColor rgb="FFFFFF00"/>
        </patternFill>
      </fill>
    </dxf>
    <dxf>
      <fill>
        <patternFill patternType="solid">
          <fgColor rgb="FF9999FF"/>
          <bgColor rgb="FF9999FF"/>
        </patternFill>
      </fill>
    </dxf>
    <dxf>
      <font>
        <color rgb="FF9C0006"/>
      </font>
      <fill>
        <patternFill patternType="solid">
          <fgColor rgb="FFFFC7CE"/>
          <bgColor rgb="FFFFC7CE"/>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twitter.com/UBPDcolombia/status/1504920457946017794" TargetMode="External"/><Relationship Id="rId2" Type="http://schemas.openxmlformats.org/officeDocument/2006/relationships/hyperlink" Target="https://docs.google.com/document/d/1vJtTbnWNlZU3yCGUixOUDofKeOxBxiQx/edit?usp=sharing&amp;ouid=103306234668114788237&amp;rtpof=true&amp;sd=true" TargetMode="External"/><Relationship Id="rId1" Type="http://schemas.openxmlformats.org/officeDocument/2006/relationships/hyperlink" Target="https://drive.google.com/drive/folders/18GSwRz3d9Kxb6maDaeogCVjWbKKqAOB6?usp=sharing" TargetMode="External"/><Relationship Id="rId4" Type="http://schemas.openxmlformats.org/officeDocument/2006/relationships/hyperlink" Target="https://twitter.com/UBPDcolombia/status/15049204579460177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55A11"/>
  </sheetPr>
  <dimension ref="A1:Z1000"/>
  <sheetViews>
    <sheetView showGridLines="0" tabSelected="1" workbookViewId="0">
      <pane xSplit="6" ySplit="2" topLeftCell="G3" activePane="bottomRight" state="frozen"/>
      <selection pane="topRight" activeCell="G1" sqref="G1"/>
      <selection pane="bottomLeft" activeCell="A3" sqref="A3"/>
      <selection pane="bottomRight" sqref="A1:F1"/>
    </sheetView>
  </sheetViews>
  <sheetFormatPr baseColWidth="10" defaultColWidth="12.6328125" defaultRowHeight="15" customHeight="1"/>
  <cols>
    <col min="1" max="2" width="14.08984375" customWidth="1"/>
    <col min="3" max="4" width="21.26953125" customWidth="1"/>
    <col min="5" max="6" width="17.453125" customWidth="1"/>
    <col min="7" max="11" width="15.6328125" customWidth="1"/>
    <col min="12" max="12" width="16.453125" customWidth="1"/>
    <col min="13" max="14" width="60.36328125" customWidth="1"/>
    <col min="15" max="26" width="14.453125" customWidth="1"/>
  </cols>
  <sheetData>
    <row r="1" spans="1:26" ht="12" customHeight="1">
      <c r="A1" s="169"/>
      <c r="B1" s="170"/>
      <c r="C1" s="170"/>
      <c r="D1" s="170"/>
      <c r="E1" s="170"/>
      <c r="F1" s="171"/>
      <c r="G1" s="172" t="s">
        <v>0</v>
      </c>
      <c r="H1" s="173"/>
      <c r="I1" s="173"/>
      <c r="J1" s="173"/>
      <c r="K1" s="173"/>
      <c r="L1" s="173"/>
      <c r="M1" s="173"/>
      <c r="N1" s="174"/>
      <c r="O1" s="1"/>
      <c r="P1" s="1"/>
      <c r="Q1" s="1"/>
      <c r="R1" s="1"/>
      <c r="S1" s="1"/>
      <c r="T1" s="1"/>
      <c r="U1" s="1"/>
      <c r="V1" s="1"/>
      <c r="W1" s="1"/>
      <c r="X1" s="1"/>
      <c r="Y1" s="1"/>
      <c r="Z1" s="1"/>
    </row>
    <row r="2" spans="1:26" ht="12" customHeight="1">
      <c r="A2" s="2" t="s">
        <v>1</v>
      </c>
      <c r="B2" s="2" t="s">
        <v>2</v>
      </c>
      <c r="C2" s="3" t="s">
        <v>3</v>
      </c>
      <c r="D2" s="3" t="s">
        <v>4</v>
      </c>
      <c r="E2" s="3" t="s">
        <v>5</v>
      </c>
      <c r="F2" s="3" t="s">
        <v>6</v>
      </c>
      <c r="G2" s="4" t="s">
        <v>7</v>
      </c>
      <c r="H2" s="4" t="s">
        <v>8</v>
      </c>
      <c r="I2" s="4" t="s">
        <v>9</v>
      </c>
      <c r="J2" s="4" t="s">
        <v>10</v>
      </c>
      <c r="K2" s="4" t="s">
        <v>11</v>
      </c>
      <c r="L2" s="4" t="s">
        <v>12</v>
      </c>
      <c r="M2" s="4" t="s">
        <v>13</v>
      </c>
      <c r="N2" s="4" t="s">
        <v>14</v>
      </c>
      <c r="O2" s="1"/>
      <c r="P2" s="1"/>
      <c r="Q2" s="1"/>
      <c r="R2" s="1"/>
      <c r="S2" s="1"/>
      <c r="T2" s="1"/>
      <c r="U2" s="1"/>
      <c r="V2" s="1"/>
      <c r="W2" s="1"/>
      <c r="X2" s="1"/>
      <c r="Y2" s="1"/>
      <c r="Z2" s="1"/>
    </row>
    <row r="3" spans="1:26" ht="12" customHeight="1">
      <c r="A3" s="175" t="s">
        <v>15</v>
      </c>
      <c r="B3" s="178" t="s">
        <v>16</v>
      </c>
      <c r="C3" s="5" t="s">
        <v>17</v>
      </c>
      <c r="D3" s="6" t="s">
        <v>18</v>
      </c>
      <c r="E3" s="6" t="s">
        <v>19</v>
      </c>
      <c r="F3" s="6" t="s">
        <v>20</v>
      </c>
      <c r="G3" s="6" t="s">
        <v>18</v>
      </c>
      <c r="H3" s="6" t="s">
        <v>21</v>
      </c>
      <c r="I3" s="6" t="s">
        <v>21</v>
      </c>
      <c r="J3" s="7">
        <f>5/5</f>
        <v>1</v>
      </c>
      <c r="K3" s="7">
        <f>5/100</f>
        <v>0.05</v>
      </c>
      <c r="L3" s="8" t="str">
        <f t="shared" ref="L3:L19" si="0">IF(J3="N/A","No aplica",IF(J3&gt;=110%,"sobrecumplimiento",IF(J3&gt;=90%,"óptimo",IF(J3&gt;=50%,"riesgo",IF(J3&lt;50%,"crítico","0")))))</f>
        <v>óptimo</v>
      </c>
      <c r="M3" s="9" t="s">
        <v>22</v>
      </c>
      <c r="N3" s="9" t="s">
        <v>23</v>
      </c>
      <c r="O3" s="1"/>
      <c r="P3" s="1"/>
      <c r="Q3" s="1"/>
      <c r="R3" s="1"/>
      <c r="S3" s="1"/>
      <c r="T3" s="1"/>
      <c r="U3" s="1"/>
      <c r="V3" s="1"/>
      <c r="W3" s="1"/>
      <c r="X3" s="1"/>
      <c r="Y3" s="1"/>
      <c r="Z3" s="1"/>
    </row>
    <row r="4" spans="1:26" ht="12" customHeight="1">
      <c r="A4" s="176"/>
      <c r="B4" s="176"/>
      <c r="C4" s="5" t="s">
        <v>24</v>
      </c>
      <c r="D4" s="6" t="s">
        <v>25</v>
      </c>
      <c r="E4" s="6" t="s">
        <v>26</v>
      </c>
      <c r="F4" s="6" t="s">
        <v>27</v>
      </c>
      <c r="G4" s="10" t="s">
        <v>25</v>
      </c>
      <c r="H4" s="11" t="s">
        <v>28</v>
      </c>
      <c r="I4" s="11" t="s">
        <v>28</v>
      </c>
      <c r="J4" s="12" t="s">
        <v>29</v>
      </c>
      <c r="K4" s="13">
        <v>0</v>
      </c>
      <c r="L4" s="8" t="str">
        <f t="shared" si="0"/>
        <v>No aplica</v>
      </c>
      <c r="M4" s="9" t="s">
        <v>30</v>
      </c>
      <c r="N4" s="14" t="s">
        <v>31</v>
      </c>
      <c r="O4" s="1"/>
      <c r="P4" s="1"/>
      <c r="Q4" s="1"/>
      <c r="R4" s="1"/>
      <c r="S4" s="1"/>
      <c r="T4" s="1"/>
      <c r="U4" s="1"/>
      <c r="V4" s="1"/>
      <c r="W4" s="1"/>
      <c r="X4" s="1"/>
      <c r="Y4" s="1"/>
      <c r="Z4" s="1"/>
    </row>
    <row r="5" spans="1:26" ht="12" customHeight="1">
      <c r="A5" s="176"/>
      <c r="B5" s="177"/>
      <c r="C5" s="5" t="s">
        <v>32</v>
      </c>
      <c r="D5" s="15" t="s">
        <v>33</v>
      </c>
      <c r="E5" s="15" t="s">
        <v>34</v>
      </c>
      <c r="F5" s="15" t="s">
        <v>20</v>
      </c>
      <c r="G5" s="15" t="s">
        <v>33</v>
      </c>
      <c r="H5" s="16" t="s">
        <v>35</v>
      </c>
      <c r="I5" s="16" t="s">
        <v>35</v>
      </c>
      <c r="J5" s="12" t="s">
        <v>29</v>
      </c>
      <c r="K5" s="13">
        <v>0</v>
      </c>
      <c r="L5" s="8" t="str">
        <f t="shared" si="0"/>
        <v>No aplica</v>
      </c>
      <c r="M5" s="14" t="s">
        <v>36</v>
      </c>
      <c r="N5" s="14" t="s">
        <v>37</v>
      </c>
      <c r="O5" s="1"/>
      <c r="P5" s="1"/>
      <c r="Q5" s="1"/>
      <c r="R5" s="1"/>
      <c r="S5" s="1"/>
      <c r="T5" s="1"/>
      <c r="U5" s="1"/>
      <c r="V5" s="1"/>
      <c r="W5" s="1"/>
      <c r="X5" s="1"/>
      <c r="Y5" s="1"/>
      <c r="Z5" s="1"/>
    </row>
    <row r="6" spans="1:26" ht="12" customHeight="1">
      <c r="A6" s="176"/>
      <c r="B6" s="17" t="s">
        <v>38</v>
      </c>
      <c r="C6" s="5" t="s">
        <v>39</v>
      </c>
      <c r="D6" s="6" t="s">
        <v>40</v>
      </c>
      <c r="E6" s="6" t="s">
        <v>41</v>
      </c>
      <c r="F6" s="6" t="s">
        <v>34</v>
      </c>
      <c r="G6" s="6" t="s">
        <v>40</v>
      </c>
      <c r="H6" s="6" t="s">
        <v>42</v>
      </c>
      <c r="I6" s="6" t="s">
        <v>42</v>
      </c>
      <c r="J6" s="12" t="s">
        <v>29</v>
      </c>
      <c r="K6" s="13">
        <v>0</v>
      </c>
      <c r="L6" s="8" t="str">
        <f t="shared" si="0"/>
        <v>No aplica</v>
      </c>
      <c r="M6" s="9" t="s">
        <v>43</v>
      </c>
      <c r="N6" s="9" t="s">
        <v>44</v>
      </c>
      <c r="O6" s="1"/>
      <c r="P6" s="1"/>
      <c r="Q6" s="1"/>
      <c r="R6" s="1"/>
      <c r="S6" s="1"/>
      <c r="T6" s="1"/>
      <c r="U6" s="1"/>
      <c r="V6" s="1"/>
      <c r="W6" s="1"/>
      <c r="X6" s="1"/>
      <c r="Y6" s="1"/>
      <c r="Z6" s="1"/>
    </row>
    <row r="7" spans="1:26" ht="12" customHeight="1">
      <c r="A7" s="176"/>
      <c r="B7" s="17" t="s">
        <v>45</v>
      </c>
      <c r="C7" s="5" t="s">
        <v>46</v>
      </c>
      <c r="D7" s="6" t="s">
        <v>47</v>
      </c>
      <c r="E7" s="6" t="s">
        <v>19</v>
      </c>
      <c r="F7" s="6" t="s">
        <v>48</v>
      </c>
      <c r="G7" s="6" t="s">
        <v>47</v>
      </c>
      <c r="H7" s="6" t="s">
        <v>49</v>
      </c>
      <c r="I7" s="6" t="s">
        <v>49</v>
      </c>
      <c r="J7" s="12" t="s">
        <v>29</v>
      </c>
      <c r="K7" s="13">
        <v>0</v>
      </c>
      <c r="L7" s="8" t="str">
        <f t="shared" si="0"/>
        <v>No aplica</v>
      </c>
      <c r="M7" s="9" t="s">
        <v>50</v>
      </c>
      <c r="N7" s="9" t="s">
        <v>51</v>
      </c>
      <c r="O7" s="1"/>
      <c r="P7" s="1"/>
      <c r="Q7" s="1"/>
      <c r="R7" s="1"/>
      <c r="S7" s="1"/>
      <c r="T7" s="1"/>
      <c r="U7" s="1"/>
      <c r="V7" s="1"/>
      <c r="W7" s="1"/>
      <c r="X7" s="1"/>
      <c r="Y7" s="1"/>
      <c r="Z7" s="1"/>
    </row>
    <row r="8" spans="1:26" ht="12" customHeight="1">
      <c r="A8" s="176"/>
      <c r="B8" s="178" t="s">
        <v>52</v>
      </c>
      <c r="C8" s="5" t="s">
        <v>53</v>
      </c>
      <c r="D8" s="6" t="s">
        <v>54</v>
      </c>
      <c r="E8" s="6" t="s">
        <v>19</v>
      </c>
      <c r="F8" s="6" t="s">
        <v>55</v>
      </c>
      <c r="G8" s="6" t="s">
        <v>54</v>
      </c>
      <c r="H8" s="6" t="s">
        <v>56</v>
      </c>
      <c r="I8" s="6" t="s">
        <v>56</v>
      </c>
      <c r="J8" s="12" t="s">
        <v>29</v>
      </c>
      <c r="K8" s="13">
        <v>0</v>
      </c>
      <c r="L8" s="8" t="str">
        <f t="shared" si="0"/>
        <v>No aplica</v>
      </c>
      <c r="M8" s="14" t="s">
        <v>57</v>
      </c>
      <c r="N8" s="9" t="s">
        <v>58</v>
      </c>
      <c r="O8" s="1"/>
      <c r="P8" s="1"/>
      <c r="Q8" s="1"/>
      <c r="R8" s="1"/>
      <c r="S8" s="1"/>
      <c r="T8" s="1"/>
      <c r="U8" s="1"/>
      <c r="V8" s="1"/>
      <c r="W8" s="1"/>
      <c r="X8" s="1"/>
      <c r="Y8" s="1"/>
      <c r="Z8" s="1"/>
    </row>
    <row r="9" spans="1:26" ht="12" customHeight="1">
      <c r="A9" s="176"/>
      <c r="B9" s="177"/>
      <c r="C9" s="5" t="s">
        <v>59</v>
      </c>
      <c r="D9" s="6" t="s">
        <v>60</v>
      </c>
      <c r="E9" s="6" t="s">
        <v>61</v>
      </c>
      <c r="F9" s="6" t="s">
        <v>62</v>
      </c>
      <c r="G9" s="6" t="s">
        <v>60</v>
      </c>
      <c r="H9" s="18" t="s">
        <v>63</v>
      </c>
      <c r="I9" s="18" t="s">
        <v>64</v>
      </c>
      <c r="J9" s="19">
        <v>0.64</v>
      </c>
      <c r="K9" s="19">
        <v>0.16</v>
      </c>
      <c r="L9" s="8" t="str">
        <f t="shared" si="0"/>
        <v>riesgo</v>
      </c>
      <c r="M9" s="14" t="s">
        <v>65</v>
      </c>
      <c r="N9" s="14" t="s">
        <v>66</v>
      </c>
      <c r="O9" s="1"/>
      <c r="P9" s="1"/>
      <c r="Q9" s="1"/>
      <c r="R9" s="1"/>
      <c r="S9" s="1"/>
      <c r="T9" s="1"/>
      <c r="U9" s="1"/>
      <c r="V9" s="1"/>
      <c r="W9" s="1"/>
      <c r="X9" s="1"/>
      <c r="Y9" s="1"/>
      <c r="Z9" s="1"/>
    </row>
    <row r="10" spans="1:26" ht="12" customHeight="1">
      <c r="A10" s="176"/>
      <c r="B10" s="178" t="s">
        <v>67</v>
      </c>
      <c r="C10" s="5" t="s">
        <v>68</v>
      </c>
      <c r="D10" s="20" t="s">
        <v>69</v>
      </c>
      <c r="E10" s="6" t="s">
        <v>19</v>
      </c>
      <c r="F10" s="6" t="s">
        <v>70</v>
      </c>
      <c r="G10" s="20" t="s">
        <v>69</v>
      </c>
      <c r="H10" s="20" t="s">
        <v>71</v>
      </c>
      <c r="I10" s="15" t="s">
        <v>72</v>
      </c>
      <c r="J10" s="7">
        <f>10/15</f>
        <v>0.66666666666666663</v>
      </c>
      <c r="K10" s="7">
        <f>10/100</f>
        <v>0.1</v>
      </c>
      <c r="L10" s="8" t="str">
        <f t="shared" si="0"/>
        <v>riesgo</v>
      </c>
      <c r="M10" s="14" t="s">
        <v>73</v>
      </c>
      <c r="N10" s="9" t="s">
        <v>74</v>
      </c>
      <c r="O10" s="1"/>
      <c r="P10" s="1"/>
      <c r="Q10" s="1"/>
      <c r="R10" s="1"/>
      <c r="S10" s="1"/>
      <c r="T10" s="1"/>
      <c r="U10" s="1"/>
      <c r="V10" s="1"/>
      <c r="W10" s="1"/>
      <c r="X10" s="1"/>
      <c r="Y10" s="1"/>
      <c r="Z10" s="1"/>
    </row>
    <row r="11" spans="1:26" ht="163.5" customHeight="1">
      <c r="A11" s="176"/>
      <c r="B11" s="177"/>
      <c r="C11" s="5" t="s">
        <v>75</v>
      </c>
      <c r="D11" s="6" t="s">
        <v>76</v>
      </c>
      <c r="E11" s="6" t="s">
        <v>19</v>
      </c>
      <c r="F11" s="6" t="s">
        <v>70</v>
      </c>
      <c r="G11" s="6" t="s">
        <v>76</v>
      </c>
      <c r="H11" s="6" t="s">
        <v>77</v>
      </c>
      <c r="I11" s="6" t="s">
        <v>77</v>
      </c>
      <c r="J11" s="12" t="s">
        <v>29</v>
      </c>
      <c r="K11" s="13">
        <v>0</v>
      </c>
      <c r="L11" s="8" t="str">
        <f t="shared" si="0"/>
        <v>No aplica</v>
      </c>
      <c r="M11" s="14" t="s">
        <v>78</v>
      </c>
      <c r="N11" s="9" t="s">
        <v>79</v>
      </c>
      <c r="O11" s="1"/>
      <c r="P11" s="1"/>
      <c r="Q11" s="1"/>
      <c r="R11" s="1"/>
      <c r="S11" s="1"/>
      <c r="T11" s="1"/>
      <c r="U11" s="1"/>
      <c r="V11" s="1"/>
      <c r="W11" s="1"/>
      <c r="X11" s="1"/>
      <c r="Y11" s="1"/>
      <c r="Z11" s="1"/>
    </row>
    <row r="12" spans="1:26" ht="12" customHeight="1">
      <c r="A12" s="177"/>
      <c r="B12" s="17" t="s">
        <v>80</v>
      </c>
      <c r="C12" s="5" t="s">
        <v>81</v>
      </c>
      <c r="D12" s="6" t="s">
        <v>82</v>
      </c>
      <c r="E12" s="6" t="s">
        <v>83</v>
      </c>
      <c r="F12" s="6" t="s">
        <v>84</v>
      </c>
      <c r="G12" s="6" t="s">
        <v>82</v>
      </c>
      <c r="H12" s="6" t="s">
        <v>85</v>
      </c>
      <c r="I12" s="6" t="s">
        <v>85</v>
      </c>
      <c r="J12" s="7">
        <f>5.8/5.8</f>
        <v>1</v>
      </c>
      <c r="K12" s="21">
        <f>5.8/100</f>
        <v>5.7999999999999996E-2</v>
      </c>
      <c r="L12" s="8" t="str">
        <f t="shared" si="0"/>
        <v>óptimo</v>
      </c>
      <c r="M12" s="14" t="s">
        <v>86</v>
      </c>
      <c r="N12" s="9" t="s">
        <v>87</v>
      </c>
      <c r="O12" s="1"/>
      <c r="P12" s="1"/>
      <c r="Q12" s="1"/>
      <c r="R12" s="1"/>
      <c r="S12" s="1"/>
      <c r="T12" s="1"/>
      <c r="U12" s="1"/>
      <c r="V12" s="1"/>
      <c r="W12" s="1"/>
      <c r="X12" s="1"/>
      <c r="Y12" s="1"/>
      <c r="Z12" s="1"/>
    </row>
    <row r="13" spans="1:26" ht="12" customHeight="1">
      <c r="A13" s="175" t="s">
        <v>88</v>
      </c>
      <c r="B13" s="17" t="s">
        <v>89</v>
      </c>
      <c r="C13" s="5" t="s">
        <v>90</v>
      </c>
      <c r="D13" s="6" t="s">
        <v>91</v>
      </c>
      <c r="E13" s="6" t="s">
        <v>83</v>
      </c>
      <c r="F13" s="6" t="s">
        <v>92</v>
      </c>
      <c r="G13" s="6" t="s">
        <v>91</v>
      </c>
      <c r="H13" s="6" t="s">
        <v>93</v>
      </c>
      <c r="I13" s="6" t="s">
        <v>94</v>
      </c>
      <c r="J13" s="7">
        <f>47/64</f>
        <v>0.734375</v>
      </c>
      <c r="K13" s="7">
        <f>47/100</f>
        <v>0.47</v>
      </c>
      <c r="L13" s="8" t="str">
        <f t="shared" si="0"/>
        <v>riesgo</v>
      </c>
      <c r="M13" s="14" t="s">
        <v>95</v>
      </c>
      <c r="N13" s="9" t="s">
        <v>96</v>
      </c>
      <c r="O13" s="1"/>
      <c r="P13" s="1"/>
      <c r="Q13" s="1"/>
      <c r="R13" s="1"/>
      <c r="S13" s="1"/>
      <c r="T13" s="1"/>
      <c r="U13" s="1"/>
      <c r="V13" s="1"/>
      <c r="W13" s="1"/>
      <c r="X13" s="1"/>
      <c r="Y13" s="1"/>
      <c r="Z13" s="1"/>
    </row>
    <row r="14" spans="1:26" ht="12" customHeight="1">
      <c r="A14" s="176"/>
      <c r="B14" s="17" t="s">
        <v>97</v>
      </c>
      <c r="C14" s="5" t="s">
        <v>98</v>
      </c>
      <c r="D14" s="6" t="s">
        <v>99</v>
      </c>
      <c r="E14" s="6" t="s">
        <v>92</v>
      </c>
      <c r="F14" s="6" t="s">
        <v>100</v>
      </c>
      <c r="G14" s="6" t="s">
        <v>99</v>
      </c>
      <c r="H14" s="16" t="s">
        <v>101</v>
      </c>
      <c r="I14" s="16" t="s">
        <v>102</v>
      </c>
      <c r="J14" s="22">
        <v>1.516</v>
      </c>
      <c r="K14" s="19">
        <v>0.28000000000000003</v>
      </c>
      <c r="L14" s="8" t="str">
        <f t="shared" si="0"/>
        <v>sobrecumplimiento</v>
      </c>
      <c r="M14" s="14" t="s">
        <v>103</v>
      </c>
      <c r="N14" s="14" t="s">
        <v>104</v>
      </c>
      <c r="O14" s="1"/>
      <c r="P14" s="1"/>
      <c r="Q14" s="1"/>
      <c r="R14" s="1"/>
      <c r="S14" s="1"/>
      <c r="T14" s="1"/>
      <c r="U14" s="1"/>
      <c r="V14" s="1"/>
      <c r="W14" s="1"/>
      <c r="X14" s="1"/>
      <c r="Y14" s="1"/>
      <c r="Z14" s="1"/>
    </row>
    <row r="15" spans="1:26" ht="12" customHeight="1">
      <c r="A15" s="176"/>
      <c r="B15" s="17" t="s">
        <v>105</v>
      </c>
      <c r="C15" s="5" t="s">
        <v>106</v>
      </c>
      <c r="D15" s="6" t="s">
        <v>107</v>
      </c>
      <c r="E15" s="6" t="s">
        <v>92</v>
      </c>
      <c r="F15" s="6" t="s">
        <v>84</v>
      </c>
      <c r="G15" s="6" t="s">
        <v>107</v>
      </c>
      <c r="H15" s="18" t="s">
        <v>108</v>
      </c>
      <c r="I15" s="18" t="s">
        <v>109</v>
      </c>
      <c r="J15" s="22">
        <v>0.72599999999999998</v>
      </c>
      <c r="K15" s="19">
        <v>0.1</v>
      </c>
      <c r="L15" s="8" t="str">
        <f t="shared" si="0"/>
        <v>riesgo</v>
      </c>
      <c r="M15" s="14" t="s">
        <v>110</v>
      </c>
      <c r="N15" s="14" t="s">
        <v>111</v>
      </c>
      <c r="O15" s="1"/>
      <c r="P15" s="1"/>
      <c r="Q15" s="1"/>
      <c r="R15" s="1"/>
      <c r="S15" s="1"/>
      <c r="T15" s="1"/>
      <c r="U15" s="1"/>
      <c r="V15" s="1"/>
      <c r="W15" s="1"/>
      <c r="X15" s="1"/>
      <c r="Y15" s="1"/>
      <c r="Z15" s="1"/>
    </row>
    <row r="16" spans="1:26" ht="12" customHeight="1">
      <c r="A16" s="176"/>
      <c r="B16" s="17" t="s">
        <v>112</v>
      </c>
      <c r="C16" s="5" t="s">
        <v>113</v>
      </c>
      <c r="D16" s="6" t="s">
        <v>114</v>
      </c>
      <c r="E16" s="6" t="s">
        <v>92</v>
      </c>
      <c r="F16" s="6" t="s">
        <v>115</v>
      </c>
      <c r="G16" s="6" t="s">
        <v>114</v>
      </c>
      <c r="H16" s="18" t="s">
        <v>116</v>
      </c>
      <c r="I16" s="18" t="s">
        <v>117</v>
      </c>
      <c r="J16" s="19">
        <v>0</v>
      </c>
      <c r="K16" s="19">
        <v>0</v>
      </c>
      <c r="L16" s="8" t="str">
        <f t="shared" si="0"/>
        <v>crítico</v>
      </c>
      <c r="M16" s="14" t="s">
        <v>118</v>
      </c>
      <c r="N16" s="14" t="s">
        <v>119</v>
      </c>
      <c r="O16" s="1"/>
      <c r="P16" s="1"/>
      <c r="Q16" s="1"/>
      <c r="R16" s="1"/>
      <c r="S16" s="1"/>
      <c r="T16" s="1"/>
      <c r="U16" s="1"/>
      <c r="V16" s="1"/>
      <c r="W16" s="1"/>
      <c r="X16" s="1"/>
      <c r="Y16" s="1"/>
      <c r="Z16" s="1"/>
    </row>
    <row r="17" spans="1:26" ht="12" customHeight="1">
      <c r="A17" s="176"/>
      <c r="B17" s="178" t="s">
        <v>120</v>
      </c>
      <c r="C17" s="5" t="s">
        <v>121</v>
      </c>
      <c r="D17" s="6" t="s">
        <v>122</v>
      </c>
      <c r="E17" s="6" t="s">
        <v>92</v>
      </c>
      <c r="F17" s="6" t="s">
        <v>123</v>
      </c>
      <c r="G17" s="6" t="s">
        <v>122</v>
      </c>
      <c r="H17" s="18" t="s">
        <v>124</v>
      </c>
      <c r="I17" s="18" t="s">
        <v>125</v>
      </c>
      <c r="J17" s="22">
        <v>0.65200000000000002</v>
      </c>
      <c r="K17" s="22">
        <v>3.7999999999999999E-2</v>
      </c>
      <c r="L17" s="8" t="str">
        <f t="shared" si="0"/>
        <v>riesgo</v>
      </c>
      <c r="M17" s="14" t="s">
        <v>126</v>
      </c>
      <c r="N17" s="14" t="s">
        <v>127</v>
      </c>
      <c r="O17" s="1"/>
      <c r="P17" s="1"/>
      <c r="Q17" s="1"/>
      <c r="R17" s="1"/>
      <c r="S17" s="1"/>
      <c r="T17" s="1"/>
      <c r="U17" s="1"/>
      <c r="V17" s="1"/>
      <c r="W17" s="1"/>
      <c r="X17" s="1"/>
      <c r="Y17" s="1"/>
      <c r="Z17" s="1"/>
    </row>
    <row r="18" spans="1:26" ht="12" customHeight="1">
      <c r="A18" s="177"/>
      <c r="B18" s="177"/>
      <c r="C18" s="5" t="s">
        <v>128</v>
      </c>
      <c r="D18" s="6" t="s">
        <v>129</v>
      </c>
      <c r="E18" s="6" t="s">
        <v>92</v>
      </c>
      <c r="F18" s="6" t="s">
        <v>130</v>
      </c>
      <c r="G18" s="6" t="s">
        <v>129</v>
      </c>
      <c r="H18" s="18" t="s">
        <v>131</v>
      </c>
      <c r="I18" s="18" t="s">
        <v>131</v>
      </c>
      <c r="J18" s="19">
        <v>1</v>
      </c>
      <c r="K18" s="22">
        <v>0.44700000000000001</v>
      </c>
      <c r="L18" s="8" t="str">
        <f t="shared" si="0"/>
        <v>óptimo</v>
      </c>
      <c r="M18" s="14" t="s">
        <v>132</v>
      </c>
      <c r="N18" s="14" t="s">
        <v>133</v>
      </c>
      <c r="O18" s="1"/>
      <c r="P18" s="1"/>
      <c r="Q18" s="1"/>
      <c r="R18" s="1"/>
      <c r="S18" s="1"/>
      <c r="T18" s="1"/>
      <c r="U18" s="1"/>
      <c r="V18" s="1"/>
      <c r="W18" s="1"/>
      <c r="X18" s="1"/>
      <c r="Y18" s="1"/>
      <c r="Z18" s="1"/>
    </row>
    <row r="19" spans="1:26" ht="12" customHeight="1">
      <c r="A19" s="175" t="s">
        <v>134</v>
      </c>
      <c r="B19" s="178" t="s">
        <v>135</v>
      </c>
      <c r="C19" s="5" t="s">
        <v>136</v>
      </c>
      <c r="D19" s="6" t="s">
        <v>137</v>
      </c>
      <c r="E19" s="6" t="s">
        <v>92</v>
      </c>
      <c r="F19" s="6" t="s">
        <v>84</v>
      </c>
      <c r="G19" s="6" t="s">
        <v>137</v>
      </c>
      <c r="H19" s="18" t="s">
        <v>138</v>
      </c>
      <c r="I19" s="18" t="s">
        <v>139</v>
      </c>
      <c r="J19" s="19">
        <v>0</v>
      </c>
      <c r="K19" s="19">
        <v>0</v>
      </c>
      <c r="L19" s="8" t="str">
        <f t="shared" si="0"/>
        <v>crítico</v>
      </c>
      <c r="M19" s="14" t="s">
        <v>140</v>
      </c>
      <c r="N19" s="14" t="s">
        <v>141</v>
      </c>
      <c r="O19" s="1"/>
      <c r="P19" s="1"/>
      <c r="Q19" s="1"/>
      <c r="R19" s="1"/>
      <c r="S19" s="1"/>
      <c r="T19" s="1"/>
      <c r="U19" s="1"/>
      <c r="V19" s="1"/>
      <c r="W19" s="1"/>
      <c r="X19" s="1"/>
      <c r="Y19" s="1"/>
      <c r="Z19" s="1"/>
    </row>
    <row r="20" spans="1:26" ht="318" customHeight="1">
      <c r="A20" s="176"/>
      <c r="B20" s="176"/>
      <c r="C20" s="5" t="s">
        <v>142</v>
      </c>
      <c r="D20" s="6" t="s">
        <v>143</v>
      </c>
      <c r="E20" s="6" t="s">
        <v>84</v>
      </c>
      <c r="F20" s="6" t="s">
        <v>144</v>
      </c>
      <c r="G20" s="6" t="s">
        <v>143</v>
      </c>
      <c r="H20" s="18" t="s">
        <v>145</v>
      </c>
      <c r="I20" s="18" t="s">
        <v>146</v>
      </c>
      <c r="J20" s="12" t="s">
        <v>29</v>
      </c>
      <c r="K20" s="22">
        <v>9.0999999999999998E-2</v>
      </c>
      <c r="L20" s="23" t="s">
        <v>147</v>
      </c>
      <c r="M20" s="14" t="s">
        <v>148</v>
      </c>
      <c r="N20" s="14" t="s">
        <v>149</v>
      </c>
      <c r="O20" s="1"/>
      <c r="P20" s="1"/>
      <c r="Q20" s="1"/>
      <c r="R20" s="1"/>
      <c r="S20" s="1"/>
      <c r="T20" s="1"/>
      <c r="U20" s="1"/>
      <c r="V20" s="1"/>
      <c r="W20" s="1"/>
      <c r="X20" s="1"/>
      <c r="Y20" s="1"/>
      <c r="Z20" s="1"/>
    </row>
    <row r="21" spans="1:26" ht="12" customHeight="1">
      <c r="A21" s="177"/>
      <c r="B21" s="177"/>
      <c r="C21" s="5" t="s">
        <v>150</v>
      </c>
      <c r="D21" s="6" t="s">
        <v>151</v>
      </c>
      <c r="E21" s="6" t="s">
        <v>152</v>
      </c>
      <c r="F21" s="6" t="s">
        <v>84</v>
      </c>
      <c r="G21" s="6" t="s">
        <v>151</v>
      </c>
      <c r="H21" s="24">
        <v>0</v>
      </c>
      <c r="I21" s="24">
        <v>0</v>
      </c>
      <c r="J21" s="12" t="s">
        <v>29</v>
      </c>
      <c r="K21" s="19">
        <v>0</v>
      </c>
      <c r="L21" s="8" t="str">
        <f t="shared" ref="L21:L39" si="1">IF(J21="N/A","No aplica",IF(J21&gt;=110%,"sobrecumplimiento",IF(J21&gt;=90%,"óptimo",IF(J21&gt;=50%,"riesgo",IF(J21&lt;50%,"crítico","0")))))</f>
        <v>No aplica</v>
      </c>
      <c r="M21" s="14" t="s">
        <v>153</v>
      </c>
      <c r="N21" s="14" t="s">
        <v>154</v>
      </c>
      <c r="O21" s="1"/>
      <c r="P21" s="1"/>
      <c r="Q21" s="1"/>
      <c r="R21" s="1"/>
      <c r="S21" s="1"/>
      <c r="T21" s="1"/>
      <c r="U21" s="1"/>
      <c r="V21" s="1"/>
      <c r="W21" s="1"/>
      <c r="X21" s="1"/>
      <c r="Y21" s="1"/>
      <c r="Z21" s="1"/>
    </row>
    <row r="22" spans="1:26" ht="324" customHeight="1">
      <c r="A22" s="175" t="s">
        <v>155</v>
      </c>
      <c r="B22" s="178" t="s">
        <v>156</v>
      </c>
      <c r="C22" s="25" t="s">
        <v>157</v>
      </c>
      <c r="D22" s="6" t="s">
        <v>158</v>
      </c>
      <c r="E22" s="6" t="s">
        <v>159</v>
      </c>
      <c r="F22" s="6" t="s">
        <v>70</v>
      </c>
      <c r="G22" s="6" t="s">
        <v>158</v>
      </c>
      <c r="H22" s="6" t="s">
        <v>160</v>
      </c>
      <c r="I22" s="6" t="s">
        <v>161</v>
      </c>
      <c r="J22" s="26">
        <f>0/10</f>
        <v>0</v>
      </c>
      <c r="K22" s="26">
        <f>0/100</f>
        <v>0</v>
      </c>
      <c r="L22" s="8" t="str">
        <f t="shared" si="1"/>
        <v>crítico</v>
      </c>
      <c r="M22" s="14" t="s">
        <v>162</v>
      </c>
      <c r="N22" s="14" t="s">
        <v>163</v>
      </c>
      <c r="O22" s="1"/>
      <c r="P22" s="1"/>
      <c r="Q22" s="1"/>
      <c r="R22" s="1"/>
      <c r="S22" s="1"/>
      <c r="T22" s="1"/>
      <c r="U22" s="1"/>
      <c r="V22" s="1"/>
      <c r="W22" s="1"/>
      <c r="X22" s="1"/>
      <c r="Y22" s="1"/>
      <c r="Z22" s="1"/>
    </row>
    <row r="23" spans="1:26" ht="12" customHeight="1">
      <c r="A23" s="176"/>
      <c r="B23" s="176"/>
      <c r="C23" s="5" t="s">
        <v>164</v>
      </c>
      <c r="D23" s="6" t="s">
        <v>165</v>
      </c>
      <c r="E23" s="6" t="s">
        <v>166</v>
      </c>
      <c r="F23" s="6" t="s">
        <v>70</v>
      </c>
      <c r="G23" s="6" t="s">
        <v>165</v>
      </c>
      <c r="H23" s="6" t="s">
        <v>167</v>
      </c>
      <c r="I23" s="6" t="s">
        <v>167</v>
      </c>
      <c r="J23" s="7">
        <f>5/5</f>
        <v>1</v>
      </c>
      <c r="K23" s="7">
        <f>5/119</f>
        <v>4.2016806722689079E-2</v>
      </c>
      <c r="L23" s="8" t="str">
        <f t="shared" si="1"/>
        <v>óptimo</v>
      </c>
      <c r="M23" s="14" t="s">
        <v>168</v>
      </c>
      <c r="N23" s="9" t="s">
        <v>169</v>
      </c>
      <c r="O23" s="1"/>
      <c r="P23" s="1"/>
      <c r="Q23" s="1"/>
      <c r="R23" s="1"/>
      <c r="S23" s="1"/>
      <c r="T23" s="1"/>
      <c r="U23" s="1"/>
      <c r="V23" s="1"/>
      <c r="W23" s="1"/>
      <c r="X23" s="1"/>
      <c r="Y23" s="1"/>
      <c r="Z23" s="1"/>
    </row>
    <row r="24" spans="1:26" ht="12" customHeight="1">
      <c r="A24" s="176"/>
      <c r="B24" s="177"/>
      <c r="C24" s="5" t="s">
        <v>170</v>
      </c>
      <c r="D24" s="6" t="s">
        <v>171</v>
      </c>
      <c r="E24" s="6" t="s">
        <v>172</v>
      </c>
      <c r="F24" s="6" t="s">
        <v>55</v>
      </c>
      <c r="G24" s="6" t="s">
        <v>171</v>
      </c>
      <c r="H24" s="6" t="s">
        <v>173</v>
      </c>
      <c r="I24" s="6" t="s">
        <v>173</v>
      </c>
      <c r="J24" s="12" t="s">
        <v>29</v>
      </c>
      <c r="K24" s="13">
        <v>0</v>
      </c>
      <c r="L24" s="8" t="str">
        <f t="shared" si="1"/>
        <v>No aplica</v>
      </c>
      <c r="M24" s="9" t="s">
        <v>174</v>
      </c>
      <c r="N24" s="9" t="s">
        <v>175</v>
      </c>
      <c r="O24" s="1"/>
      <c r="P24" s="1"/>
      <c r="Q24" s="1"/>
      <c r="R24" s="1"/>
      <c r="S24" s="1"/>
      <c r="T24" s="1"/>
      <c r="U24" s="1"/>
      <c r="V24" s="1"/>
      <c r="W24" s="1"/>
      <c r="X24" s="1"/>
      <c r="Y24" s="1"/>
      <c r="Z24" s="1"/>
    </row>
    <row r="25" spans="1:26" ht="409.6" customHeight="1">
      <c r="A25" s="176"/>
      <c r="B25" s="178" t="s">
        <v>176</v>
      </c>
      <c r="C25" s="5" t="s">
        <v>177</v>
      </c>
      <c r="D25" s="6" t="s">
        <v>178</v>
      </c>
      <c r="E25" s="6" t="s">
        <v>166</v>
      </c>
      <c r="F25" s="6" t="s">
        <v>179</v>
      </c>
      <c r="G25" s="6" t="s">
        <v>178</v>
      </c>
      <c r="H25" s="6" t="s">
        <v>180</v>
      </c>
      <c r="I25" s="6" t="s">
        <v>181</v>
      </c>
      <c r="J25" s="7">
        <f>44/25</f>
        <v>1.76</v>
      </c>
      <c r="K25" s="7">
        <f>44/378</f>
        <v>0.1164021164021164</v>
      </c>
      <c r="L25" s="8" t="str">
        <f t="shared" si="1"/>
        <v>sobrecumplimiento</v>
      </c>
      <c r="M25" s="14" t="s">
        <v>182</v>
      </c>
      <c r="N25" s="9" t="s">
        <v>183</v>
      </c>
      <c r="O25" s="1"/>
      <c r="P25" s="1"/>
      <c r="Q25" s="1"/>
      <c r="R25" s="1"/>
      <c r="S25" s="1"/>
      <c r="T25" s="1"/>
      <c r="U25" s="1"/>
      <c r="V25" s="1"/>
      <c r="W25" s="1"/>
      <c r="X25" s="1"/>
      <c r="Y25" s="1"/>
      <c r="Z25" s="1"/>
    </row>
    <row r="26" spans="1:26" ht="12" customHeight="1">
      <c r="A26" s="176"/>
      <c r="B26" s="177"/>
      <c r="C26" s="5" t="s">
        <v>184</v>
      </c>
      <c r="D26" s="6" t="s">
        <v>185</v>
      </c>
      <c r="E26" s="6" t="s">
        <v>186</v>
      </c>
      <c r="F26" s="6" t="s">
        <v>187</v>
      </c>
      <c r="G26" s="6" t="s">
        <v>185</v>
      </c>
      <c r="H26" s="6" t="s">
        <v>188</v>
      </c>
      <c r="I26" s="6" t="s">
        <v>189</v>
      </c>
      <c r="J26" s="21">
        <f>573/576</f>
        <v>0.99479166666666663</v>
      </c>
      <c r="K26" s="7">
        <f>573/4758</f>
        <v>0.12042875157629256</v>
      </c>
      <c r="L26" s="8" t="str">
        <f t="shared" si="1"/>
        <v>óptimo</v>
      </c>
      <c r="M26" s="14" t="s">
        <v>190</v>
      </c>
      <c r="N26" s="14" t="s">
        <v>191</v>
      </c>
      <c r="O26" s="1"/>
      <c r="P26" s="1"/>
      <c r="Q26" s="1"/>
      <c r="R26" s="1"/>
      <c r="S26" s="1"/>
      <c r="T26" s="1"/>
      <c r="U26" s="1"/>
      <c r="V26" s="1"/>
      <c r="W26" s="1"/>
      <c r="X26" s="1"/>
      <c r="Y26" s="1"/>
      <c r="Z26" s="1"/>
    </row>
    <row r="27" spans="1:26" ht="195" customHeight="1">
      <c r="A27" s="177"/>
      <c r="B27" s="17" t="s">
        <v>192</v>
      </c>
      <c r="C27" s="5" t="s">
        <v>193</v>
      </c>
      <c r="D27" s="6" t="s">
        <v>194</v>
      </c>
      <c r="E27" s="6" t="s">
        <v>195</v>
      </c>
      <c r="F27" s="6" t="s">
        <v>84</v>
      </c>
      <c r="G27" s="6" t="s">
        <v>194</v>
      </c>
      <c r="H27" s="6" t="s">
        <v>196</v>
      </c>
      <c r="I27" s="6" t="s">
        <v>196</v>
      </c>
      <c r="J27" s="12" t="s">
        <v>29</v>
      </c>
      <c r="K27" s="13">
        <v>0</v>
      </c>
      <c r="L27" s="8" t="str">
        <f t="shared" si="1"/>
        <v>No aplica</v>
      </c>
      <c r="M27" s="14" t="s">
        <v>197</v>
      </c>
      <c r="N27" s="14" t="s">
        <v>198</v>
      </c>
      <c r="O27" s="1"/>
      <c r="P27" s="1"/>
      <c r="Q27" s="1"/>
      <c r="R27" s="1"/>
      <c r="S27" s="1"/>
      <c r="T27" s="1"/>
      <c r="U27" s="1"/>
      <c r="V27" s="1"/>
      <c r="W27" s="1"/>
      <c r="X27" s="1"/>
      <c r="Y27" s="1"/>
      <c r="Z27" s="1"/>
    </row>
    <row r="28" spans="1:26" ht="12" customHeight="1">
      <c r="A28" s="179" t="s">
        <v>199</v>
      </c>
      <c r="B28" s="17" t="s">
        <v>200</v>
      </c>
      <c r="C28" s="5" t="s">
        <v>201</v>
      </c>
      <c r="D28" s="6" t="s">
        <v>202</v>
      </c>
      <c r="E28" s="6" t="s">
        <v>203</v>
      </c>
      <c r="F28" s="6" t="s">
        <v>204</v>
      </c>
      <c r="G28" s="6" t="s">
        <v>202</v>
      </c>
      <c r="H28" s="16" t="s">
        <v>205</v>
      </c>
      <c r="I28" s="16" t="s">
        <v>206</v>
      </c>
      <c r="J28" s="19">
        <v>1</v>
      </c>
      <c r="K28" s="19">
        <v>0.15</v>
      </c>
      <c r="L28" s="8" t="str">
        <f t="shared" si="1"/>
        <v>óptimo</v>
      </c>
      <c r="M28" s="14" t="s">
        <v>207</v>
      </c>
      <c r="N28" s="14" t="s">
        <v>208</v>
      </c>
      <c r="O28" s="1"/>
      <c r="P28" s="1"/>
      <c r="Q28" s="1"/>
      <c r="R28" s="1"/>
      <c r="S28" s="1"/>
      <c r="T28" s="1"/>
      <c r="U28" s="1"/>
      <c r="V28" s="1"/>
      <c r="W28" s="1"/>
      <c r="X28" s="1"/>
      <c r="Y28" s="1"/>
      <c r="Z28" s="1"/>
    </row>
    <row r="29" spans="1:26" ht="12" customHeight="1">
      <c r="A29" s="176"/>
      <c r="B29" s="17" t="s">
        <v>209</v>
      </c>
      <c r="C29" s="5" t="s">
        <v>210</v>
      </c>
      <c r="D29" s="6" t="s">
        <v>211</v>
      </c>
      <c r="E29" s="6" t="s">
        <v>212</v>
      </c>
      <c r="F29" s="6" t="s">
        <v>204</v>
      </c>
      <c r="G29" s="18" t="s">
        <v>213</v>
      </c>
      <c r="H29" s="18" t="s">
        <v>213</v>
      </c>
      <c r="I29" s="18" t="s">
        <v>214</v>
      </c>
      <c r="J29" s="22">
        <v>0.98799999999999999</v>
      </c>
      <c r="K29" s="22">
        <v>0.98799999999999999</v>
      </c>
      <c r="L29" s="8" t="str">
        <f t="shared" si="1"/>
        <v>óptimo</v>
      </c>
      <c r="M29" s="14" t="s">
        <v>215</v>
      </c>
      <c r="N29" s="27" t="s">
        <v>216</v>
      </c>
      <c r="O29" s="1"/>
      <c r="P29" s="1"/>
      <c r="Q29" s="1"/>
      <c r="R29" s="1"/>
      <c r="S29" s="1"/>
      <c r="T29" s="1"/>
      <c r="U29" s="1"/>
      <c r="V29" s="1"/>
      <c r="W29" s="1"/>
      <c r="X29" s="1"/>
      <c r="Y29" s="1"/>
      <c r="Z29" s="1"/>
    </row>
    <row r="30" spans="1:26" ht="12" customHeight="1">
      <c r="A30" s="176"/>
      <c r="B30" s="17" t="s">
        <v>217</v>
      </c>
      <c r="C30" s="5" t="s">
        <v>218</v>
      </c>
      <c r="D30" s="6" t="s">
        <v>219</v>
      </c>
      <c r="E30" s="6" t="s">
        <v>220</v>
      </c>
      <c r="F30" s="6" t="s">
        <v>221</v>
      </c>
      <c r="G30" s="6" t="s">
        <v>219</v>
      </c>
      <c r="H30" s="18" t="s">
        <v>222</v>
      </c>
      <c r="I30" s="18" t="s">
        <v>223</v>
      </c>
      <c r="J30" s="28">
        <v>1.5</v>
      </c>
      <c r="K30" s="19">
        <v>0.15</v>
      </c>
      <c r="L30" s="8" t="str">
        <f t="shared" si="1"/>
        <v>sobrecumplimiento</v>
      </c>
      <c r="M30" s="14" t="s">
        <v>224</v>
      </c>
      <c r="N30" s="14" t="s">
        <v>225</v>
      </c>
      <c r="O30" s="1"/>
      <c r="P30" s="1"/>
      <c r="Q30" s="1"/>
      <c r="R30" s="1"/>
      <c r="S30" s="1"/>
      <c r="T30" s="1"/>
      <c r="U30" s="1"/>
      <c r="V30" s="1"/>
      <c r="W30" s="1"/>
      <c r="X30" s="1"/>
      <c r="Y30" s="1"/>
      <c r="Z30" s="1"/>
    </row>
    <row r="31" spans="1:26" ht="12" customHeight="1">
      <c r="A31" s="176"/>
      <c r="B31" s="17" t="s">
        <v>226</v>
      </c>
      <c r="C31" s="5" t="s">
        <v>227</v>
      </c>
      <c r="D31" s="6" t="s">
        <v>228</v>
      </c>
      <c r="E31" s="6" t="s">
        <v>220</v>
      </c>
      <c r="F31" s="6" t="s">
        <v>229</v>
      </c>
      <c r="G31" s="6" t="s">
        <v>228</v>
      </c>
      <c r="H31" s="18" t="s">
        <v>230</v>
      </c>
      <c r="I31" s="18" t="s">
        <v>231</v>
      </c>
      <c r="J31" s="19">
        <v>0.5</v>
      </c>
      <c r="K31" s="19">
        <v>0.11</v>
      </c>
      <c r="L31" s="8" t="str">
        <f t="shared" si="1"/>
        <v>riesgo</v>
      </c>
      <c r="M31" s="14" t="s">
        <v>232</v>
      </c>
      <c r="N31" s="14" t="s">
        <v>233</v>
      </c>
      <c r="O31" s="1"/>
      <c r="P31" s="1"/>
      <c r="Q31" s="1"/>
      <c r="R31" s="1"/>
      <c r="S31" s="1"/>
      <c r="T31" s="1"/>
      <c r="U31" s="1"/>
      <c r="V31" s="1"/>
      <c r="W31" s="1"/>
      <c r="X31" s="1"/>
      <c r="Y31" s="1"/>
      <c r="Z31" s="1"/>
    </row>
    <row r="32" spans="1:26" ht="12" customHeight="1">
      <c r="A32" s="176"/>
      <c r="B32" s="178" t="s">
        <v>234</v>
      </c>
      <c r="C32" s="5" t="s">
        <v>235</v>
      </c>
      <c r="D32" s="6" t="s">
        <v>236</v>
      </c>
      <c r="E32" s="6" t="s">
        <v>84</v>
      </c>
      <c r="F32" s="6" t="s">
        <v>237</v>
      </c>
      <c r="G32" s="6" t="s">
        <v>236</v>
      </c>
      <c r="H32" s="18" t="s">
        <v>238</v>
      </c>
      <c r="I32" s="18" t="s">
        <v>238</v>
      </c>
      <c r="J32" s="12" t="s">
        <v>29</v>
      </c>
      <c r="K32" s="19">
        <v>0</v>
      </c>
      <c r="L32" s="8" t="str">
        <f t="shared" si="1"/>
        <v>No aplica</v>
      </c>
      <c r="M32" s="14" t="s">
        <v>239</v>
      </c>
      <c r="N32" s="14" t="s">
        <v>240</v>
      </c>
      <c r="O32" s="1"/>
      <c r="P32" s="1"/>
      <c r="Q32" s="1"/>
      <c r="R32" s="1"/>
      <c r="S32" s="1"/>
      <c r="T32" s="1"/>
      <c r="U32" s="1"/>
      <c r="V32" s="1"/>
      <c r="W32" s="1"/>
      <c r="X32" s="1"/>
      <c r="Y32" s="1"/>
      <c r="Z32" s="1"/>
    </row>
    <row r="33" spans="1:26" ht="12" customHeight="1">
      <c r="A33" s="176"/>
      <c r="B33" s="177"/>
      <c r="C33" s="5" t="s">
        <v>241</v>
      </c>
      <c r="D33" s="6" t="s">
        <v>242</v>
      </c>
      <c r="E33" s="6" t="s">
        <v>34</v>
      </c>
      <c r="F33" s="6" t="s">
        <v>243</v>
      </c>
      <c r="G33" s="6" t="s">
        <v>242</v>
      </c>
      <c r="H33" s="16" t="s">
        <v>244</v>
      </c>
      <c r="I33" s="16" t="s">
        <v>245</v>
      </c>
      <c r="J33" s="29">
        <v>0.99</v>
      </c>
      <c r="K33" s="30">
        <v>0.14899999999999999</v>
      </c>
      <c r="L33" s="8" t="str">
        <f t="shared" si="1"/>
        <v>óptimo</v>
      </c>
      <c r="M33" s="14" t="s">
        <v>246</v>
      </c>
      <c r="N33" s="14" t="s">
        <v>247</v>
      </c>
      <c r="O33" s="1"/>
      <c r="P33" s="1"/>
      <c r="Q33" s="1"/>
      <c r="R33" s="1"/>
      <c r="S33" s="1"/>
      <c r="T33" s="1"/>
      <c r="U33" s="1"/>
      <c r="V33" s="1"/>
      <c r="W33" s="1"/>
      <c r="X33" s="1"/>
      <c r="Y33" s="1"/>
      <c r="Z33" s="1"/>
    </row>
    <row r="34" spans="1:26" ht="12" customHeight="1">
      <c r="A34" s="176"/>
      <c r="B34" s="17" t="s">
        <v>248</v>
      </c>
      <c r="C34" s="5" t="s">
        <v>249</v>
      </c>
      <c r="D34" s="6" t="s">
        <v>250</v>
      </c>
      <c r="E34" s="6" t="s">
        <v>251</v>
      </c>
      <c r="F34" s="6" t="s">
        <v>252</v>
      </c>
      <c r="G34" s="6" t="s">
        <v>250</v>
      </c>
      <c r="H34" s="18" t="s">
        <v>253</v>
      </c>
      <c r="I34" s="18" t="s">
        <v>254</v>
      </c>
      <c r="J34" s="19">
        <v>0.85</v>
      </c>
      <c r="K34" s="19">
        <v>0.13</v>
      </c>
      <c r="L34" s="8" t="str">
        <f t="shared" si="1"/>
        <v>riesgo</v>
      </c>
      <c r="M34" s="14" t="s">
        <v>255</v>
      </c>
      <c r="N34" s="14" t="s">
        <v>256</v>
      </c>
      <c r="O34" s="1"/>
      <c r="P34" s="1"/>
      <c r="Q34" s="1"/>
      <c r="R34" s="1"/>
      <c r="S34" s="1"/>
      <c r="T34" s="1"/>
      <c r="U34" s="1"/>
      <c r="V34" s="1"/>
      <c r="W34" s="1"/>
      <c r="X34" s="1"/>
      <c r="Y34" s="1"/>
      <c r="Z34" s="1"/>
    </row>
    <row r="35" spans="1:26" ht="12" customHeight="1">
      <c r="A35" s="177"/>
      <c r="B35" s="17" t="s">
        <v>257</v>
      </c>
      <c r="C35" s="5" t="s">
        <v>258</v>
      </c>
      <c r="D35" s="6" t="s">
        <v>259</v>
      </c>
      <c r="E35" s="6" t="s">
        <v>260</v>
      </c>
      <c r="F35" s="6" t="s">
        <v>261</v>
      </c>
      <c r="G35" s="6" t="s">
        <v>259</v>
      </c>
      <c r="H35" s="18" t="s">
        <v>262</v>
      </c>
      <c r="I35" s="18" t="s">
        <v>263</v>
      </c>
      <c r="J35" s="31">
        <v>0.14299999999999999</v>
      </c>
      <c r="K35" s="22">
        <v>2.5999999999999999E-2</v>
      </c>
      <c r="L35" s="8" t="str">
        <f t="shared" si="1"/>
        <v>crítico</v>
      </c>
      <c r="M35" s="14" t="s">
        <v>264</v>
      </c>
      <c r="N35" s="14" t="s">
        <v>265</v>
      </c>
      <c r="O35" s="1"/>
      <c r="P35" s="1"/>
      <c r="Q35" s="1"/>
      <c r="R35" s="1"/>
      <c r="S35" s="1"/>
      <c r="T35" s="1"/>
      <c r="U35" s="1"/>
      <c r="V35" s="1"/>
      <c r="W35" s="1"/>
      <c r="X35" s="1"/>
      <c r="Y35" s="1"/>
      <c r="Z35" s="1"/>
    </row>
    <row r="36" spans="1:26" ht="12" customHeight="1">
      <c r="A36" s="175" t="s">
        <v>266</v>
      </c>
      <c r="B36" s="178" t="s">
        <v>267</v>
      </c>
      <c r="C36" s="5" t="s">
        <v>268</v>
      </c>
      <c r="D36" s="6" t="s">
        <v>269</v>
      </c>
      <c r="E36" s="6" t="s">
        <v>270</v>
      </c>
      <c r="F36" s="6" t="s">
        <v>271</v>
      </c>
      <c r="G36" s="6" t="s">
        <v>269</v>
      </c>
      <c r="H36" s="18" t="s">
        <v>272</v>
      </c>
      <c r="I36" s="18" t="s">
        <v>272</v>
      </c>
      <c r="J36" s="19">
        <v>1</v>
      </c>
      <c r="K36" s="19">
        <v>0.24</v>
      </c>
      <c r="L36" s="8" t="str">
        <f t="shared" si="1"/>
        <v>óptimo</v>
      </c>
      <c r="M36" s="14" t="s">
        <v>273</v>
      </c>
      <c r="N36" s="14" t="s">
        <v>274</v>
      </c>
      <c r="O36" s="1"/>
      <c r="P36" s="1"/>
      <c r="Q36" s="1"/>
      <c r="R36" s="1"/>
      <c r="S36" s="1"/>
      <c r="T36" s="1"/>
      <c r="U36" s="1"/>
      <c r="V36" s="1"/>
      <c r="W36" s="1"/>
      <c r="X36" s="1"/>
      <c r="Y36" s="1"/>
      <c r="Z36" s="1"/>
    </row>
    <row r="37" spans="1:26" ht="12" customHeight="1">
      <c r="A37" s="176"/>
      <c r="B37" s="177"/>
      <c r="C37" s="5" t="s">
        <v>275</v>
      </c>
      <c r="D37" s="6" t="s">
        <v>276</v>
      </c>
      <c r="E37" s="6" t="s">
        <v>270</v>
      </c>
      <c r="F37" s="6" t="s">
        <v>277</v>
      </c>
      <c r="G37" s="6" t="s">
        <v>276</v>
      </c>
      <c r="H37" s="18" t="s">
        <v>278</v>
      </c>
      <c r="I37" s="18" t="s">
        <v>278</v>
      </c>
      <c r="J37" s="19">
        <v>1</v>
      </c>
      <c r="K37" s="19">
        <v>0.2</v>
      </c>
      <c r="L37" s="8" t="str">
        <f t="shared" si="1"/>
        <v>óptimo</v>
      </c>
      <c r="M37" s="14" t="s">
        <v>279</v>
      </c>
      <c r="N37" s="14" t="s">
        <v>280</v>
      </c>
      <c r="O37" s="1"/>
      <c r="P37" s="1"/>
      <c r="Q37" s="1"/>
      <c r="R37" s="1"/>
      <c r="S37" s="1"/>
      <c r="T37" s="1"/>
      <c r="U37" s="1"/>
      <c r="V37" s="1"/>
      <c r="W37" s="1"/>
      <c r="X37" s="1"/>
      <c r="Y37" s="1"/>
      <c r="Z37" s="1"/>
    </row>
    <row r="38" spans="1:26" ht="12" customHeight="1">
      <c r="A38" s="176"/>
      <c r="B38" s="178" t="s">
        <v>281</v>
      </c>
      <c r="C38" s="5" t="s">
        <v>282</v>
      </c>
      <c r="D38" s="6" t="s">
        <v>283</v>
      </c>
      <c r="E38" s="6" t="s">
        <v>284</v>
      </c>
      <c r="F38" s="6" t="s">
        <v>285</v>
      </c>
      <c r="G38" s="6" t="s">
        <v>283</v>
      </c>
      <c r="H38" s="18" t="s">
        <v>286</v>
      </c>
      <c r="I38" s="18" t="s">
        <v>286</v>
      </c>
      <c r="J38" s="19">
        <v>1</v>
      </c>
      <c r="K38" s="19">
        <v>0.1</v>
      </c>
      <c r="L38" s="32" t="str">
        <f t="shared" si="1"/>
        <v>óptimo</v>
      </c>
      <c r="M38" s="33" t="s">
        <v>287</v>
      </c>
      <c r="N38" s="34" t="s">
        <v>288</v>
      </c>
      <c r="O38" s="35"/>
      <c r="P38" s="35"/>
      <c r="Q38" s="35"/>
      <c r="R38" s="35"/>
      <c r="S38" s="35"/>
      <c r="T38" s="35"/>
      <c r="U38" s="36"/>
      <c r="V38" s="1"/>
      <c r="W38" s="1"/>
      <c r="X38" s="1"/>
      <c r="Y38" s="1"/>
      <c r="Z38" s="1"/>
    </row>
    <row r="39" spans="1:26" ht="12" customHeight="1">
      <c r="A39" s="177"/>
      <c r="B39" s="177"/>
      <c r="C39" s="5" t="s">
        <v>289</v>
      </c>
      <c r="D39" s="6" t="s">
        <v>290</v>
      </c>
      <c r="E39" s="6" t="s">
        <v>270</v>
      </c>
      <c r="F39" s="6" t="s">
        <v>291</v>
      </c>
      <c r="G39" s="6" t="s">
        <v>290</v>
      </c>
      <c r="H39" s="18" t="s">
        <v>292</v>
      </c>
      <c r="I39" s="18" t="s">
        <v>292</v>
      </c>
      <c r="J39" s="19">
        <v>1</v>
      </c>
      <c r="K39" s="19">
        <v>0.22</v>
      </c>
      <c r="L39" s="8" t="str">
        <f t="shared" si="1"/>
        <v>óptimo</v>
      </c>
      <c r="M39" s="37" t="s">
        <v>293</v>
      </c>
      <c r="N39" s="37" t="s">
        <v>294</v>
      </c>
      <c r="O39" s="1"/>
      <c r="P39" s="1"/>
      <c r="Q39" s="1"/>
      <c r="R39" s="1"/>
      <c r="S39" s="1"/>
      <c r="T39" s="1"/>
      <c r="U39" s="1"/>
      <c r="V39" s="1"/>
      <c r="W39" s="1"/>
      <c r="X39" s="1"/>
      <c r="Y39" s="1"/>
      <c r="Z39" s="1"/>
    </row>
    <row r="40" spans="1:26" ht="12" customHeight="1">
      <c r="A40" s="1"/>
      <c r="B40" s="1"/>
      <c r="C40" s="38"/>
      <c r="D40" s="39"/>
      <c r="E40" s="39"/>
      <c r="F40" s="38"/>
      <c r="G40" s="1"/>
      <c r="H40" s="1"/>
      <c r="I40" s="1"/>
      <c r="J40" s="1"/>
      <c r="K40" s="1"/>
      <c r="L40" s="1"/>
      <c r="M40" s="1"/>
      <c r="N40" s="1"/>
      <c r="O40" s="1"/>
      <c r="P40" s="1"/>
      <c r="Q40" s="1"/>
      <c r="R40" s="1"/>
      <c r="S40" s="1"/>
      <c r="T40" s="1"/>
      <c r="U40" s="1"/>
      <c r="V40" s="1"/>
      <c r="W40" s="1"/>
      <c r="X40" s="1"/>
      <c r="Y40" s="1"/>
      <c r="Z40" s="1"/>
    </row>
    <row r="41" spans="1:26" ht="12" customHeight="1">
      <c r="A41" s="1"/>
      <c r="B41" s="1"/>
      <c r="C41" s="38"/>
      <c r="D41" s="39"/>
      <c r="E41" s="39"/>
      <c r="F41" s="38"/>
      <c r="G41" s="1"/>
      <c r="H41" s="1"/>
      <c r="I41" s="1"/>
      <c r="J41" s="1"/>
      <c r="K41" s="1"/>
      <c r="L41" s="1"/>
      <c r="M41" s="1"/>
      <c r="N41" s="1"/>
      <c r="O41" s="1"/>
      <c r="P41" s="1"/>
      <c r="Q41" s="1"/>
      <c r="R41" s="1"/>
      <c r="S41" s="1"/>
      <c r="T41" s="1"/>
      <c r="U41" s="1"/>
      <c r="V41" s="1"/>
      <c r="W41" s="1"/>
      <c r="X41" s="1"/>
      <c r="Y41" s="1"/>
      <c r="Z41" s="1"/>
    </row>
    <row r="42" spans="1:26" ht="12" customHeight="1">
      <c r="A42" s="1"/>
      <c r="B42" s="1"/>
      <c r="C42" s="38"/>
      <c r="D42" s="39"/>
      <c r="E42" s="39"/>
      <c r="F42" s="38"/>
      <c r="G42" s="1"/>
      <c r="H42" s="1"/>
      <c r="I42" s="1"/>
      <c r="J42" s="1"/>
      <c r="K42" s="1"/>
      <c r="L42" s="1"/>
      <c r="M42" s="1"/>
      <c r="N42" s="1"/>
      <c r="O42" s="1"/>
      <c r="P42" s="1"/>
      <c r="Q42" s="1"/>
      <c r="R42" s="1"/>
      <c r="S42" s="1"/>
      <c r="T42" s="1"/>
      <c r="U42" s="1"/>
      <c r="V42" s="1"/>
      <c r="W42" s="1"/>
      <c r="X42" s="1"/>
      <c r="Y42" s="1"/>
      <c r="Z42" s="1"/>
    </row>
    <row r="43" spans="1:26" ht="12" customHeight="1">
      <c r="A43" s="1"/>
      <c r="B43" s="1"/>
      <c r="C43" s="38"/>
      <c r="D43" s="39"/>
      <c r="E43" s="39"/>
      <c r="F43" s="38"/>
      <c r="G43" s="1"/>
      <c r="H43" s="1"/>
      <c r="I43" s="1"/>
      <c r="J43" s="1"/>
      <c r="K43" s="1"/>
      <c r="L43" s="1"/>
      <c r="M43" s="1"/>
      <c r="N43" s="1"/>
      <c r="O43" s="1"/>
      <c r="P43" s="1"/>
      <c r="Q43" s="1"/>
      <c r="R43" s="1"/>
      <c r="S43" s="1"/>
      <c r="T43" s="1"/>
      <c r="U43" s="1"/>
      <c r="V43" s="1"/>
      <c r="W43" s="1"/>
      <c r="X43" s="1"/>
      <c r="Y43" s="1"/>
      <c r="Z43" s="1"/>
    </row>
    <row r="44" spans="1:26" ht="12" customHeight="1">
      <c r="A44" s="1"/>
      <c r="B44" s="1"/>
      <c r="C44" s="38"/>
      <c r="D44" s="39"/>
      <c r="E44" s="39"/>
      <c r="F44" s="38"/>
      <c r="G44" s="1"/>
      <c r="H44" s="1"/>
      <c r="I44" s="1"/>
      <c r="J44" s="1"/>
      <c r="K44" s="1"/>
      <c r="L44" s="1"/>
      <c r="M44" s="1"/>
      <c r="N44" s="1"/>
      <c r="O44" s="1"/>
      <c r="P44" s="1"/>
      <c r="Q44" s="1"/>
      <c r="R44" s="1"/>
      <c r="S44" s="1"/>
      <c r="T44" s="1"/>
      <c r="U44" s="1"/>
      <c r="V44" s="1"/>
      <c r="W44" s="1"/>
      <c r="X44" s="1"/>
      <c r="Y44" s="1"/>
      <c r="Z44" s="1"/>
    </row>
    <row r="45" spans="1:26" ht="12" customHeight="1">
      <c r="A45" s="1"/>
      <c r="B45" s="1"/>
      <c r="C45" s="38"/>
      <c r="D45" s="39"/>
      <c r="E45" s="39"/>
      <c r="F45" s="38"/>
      <c r="G45" s="1"/>
      <c r="H45" s="1"/>
      <c r="I45" s="1"/>
      <c r="J45" s="1"/>
      <c r="K45" s="1"/>
      <c r="L45" s="1"/>
      <c r="M45" s="1"/>
      <c r="N45" s="1"/>
      <c r="O45" s="1"/>
      <c r="P45" s="1"/>
      <c r="Q45" s="1"/>
      <c r="R45" s="1"/>
      <c r="S45" s="1"/>
      <c r="T45" s="1"/>
      <c r="U45" s="1"/>
      <c r="V45" s="1"/>
      <c r="W45" s="1"/>
      <c r="X45" s="1"/>
      <c r="Y45" s="1"/>
      <c r="Z45" s="1"/>
    </row>
    <row r="46" spans="1:26" ht="12" customHeight="1">
      <c r="A46" s="1"/>
      <c r="B46" s="1"/>
      <c r="C46" s="38"/>
      <c r="D46" s="39"/>
      <c r="E46" s="39"/>
      <c r="F46" s="38"/>
      <c r="G46" s="1"/>
      <c r="H46" s="1"/>
      <c r="I46" s="1"/>
      <c r="J46" s="1"/>
      <c r="K46" s="1"/>
      <c r="L46" s="1"/>
      <c r="M46" s="1"/>
      <c r="N46" s="1"/>
      <c r="O46" s="1"/>
      <c r="P46" s="1"/>
      <c r="Q46" s="1"/>
      <c r="R46" s="1"/>
      <c r="S46" s="1"/>
      <c r="T46" s="1"/>
      <c r="U46" s="1"/>
      <c r="V46" s="1"/>
      <c r="W46" s="1"/>
      <c r="X46" s="1"/>
      <c r="Y46" s="1"/>
      <c r="Z46" s="1"/>
    </row>
    <row r="47" spans="1:26" ht="12" customHeight="1">
      <c r="A47" s="1"/>
      <c r="B47" s="1"/>
      <c r="C47" s="38"/>
      <c r="D47" s="39"/>
      <c r="E47" s="39"/>
      <c r="F47" s="38"/>
      <c r="G47" s="1"/>
      <c r="H47" s="1"/>
      <c r="I47" s="1"/>
      <c r="J47" s="1"/>
      <c r="K47" s="1"/>
      <c r="L47" s="1"/>
      <c r="M47" s="1"/>
      <c r="N47" s="1"/>
      <c r="O47" s="1"/>
      <c r="P47" s="1"/>
      <c r="Q47" s="1"/>
      <c r="R47" s="1"/>
      <c r="S47" s="1"/>
      <c r="T47" s="1"/>
      <c r="U47" s="1"/>
      <c r="V47" s="1"/>
      <c r="W47" s="1"/>
      <c r="X47" s="1"/>
      <c r="Y47" s="1"/>
      <c r="Z47" s="1"/>
    </row>
    <row r="48" spans="1:26" ht="12" customHeight="1">
      <c r="A48" s="1"/>
      <c r="B48" s="1"/>
      <c r="C48" s="38"/>
      <c r="D48" s="39"/>
      <c r="E48" s="39"/>
      <c r="F48" s="38"/>
      <c r="G48" s="1"/>
      <c r="H48" s="1"/>
      <c r="I48" s="1"/>
      <c r="J48" s="1"/>
      <c r="K48" s="1"/>
      <c r="L48" s="1"/>
      <c r="M48" s="1"/>
      <c r="N48" s="1"/>
      <c r="O48" s="1"/>
      <c r="P48" s="1"/>
      <c r="Q48" s="1"/>
      <c r="R48" s="1"/>
      <c r="S48" s="1"/>
      <c r="T48" s="1"/>
      <c r="U48" s="1"/>
      <c r="V48" s="1"/>
      <c r="W48" s="1"/>
      <c r="X48" s="1"/>
      <c r="Y48" s="1"/>
      <c r="Z48" s="1"/>
    </row>
    <row r="49" spans="1:26" ht="12" customHeight="1">
      <c r="A49" s="1"/>
      <c r="B49" s="1"/>
      <c r="C49" s="38"/>
      <c r="D49" s="39"/>
      <c r="E49" s="39"/>
      <c r="F49" s="38"/>
      <c r="G49" s="1"/>
      <c r="H49" s="1"/>
      <c r="I49" s="1"/>
      <c r="J49" s="1"/>
      <c r="K49" s="1"/>
      <c r="L49" s="1"/>
      <c r="M49" s="1"/>
      <c r="N49" s="1"/>
      <c r="O49" s="1"/>
      <c r="P49" s="1"/>
      <c r="Q49" s="1"/>
      <c r="R49" s="1"/>
      <c r="S49" s="1"/>
      <c r="T49" s="1"/>
      <c r="U49" s="1"/>
      <c r="V49" s="1"/>
      <c r="W49" s="1"/>
      <c r="X49" s="1"/>
      <c r="Y49" s="1"/>
      <c r="Z49" s="1"/>
    </row>
    <row r="50" spans="1:26" ht="12" customHeight="1">
      <c r="A50" s="1"/>
      <c r="B50" s="1"/>
      <c r="C50" s="38"/>
      <c r="D50" s="39"/>
      <c r="E50" s="39"/>
      <c r="F50" s="38"/>
      <c r="G50" s="1"/>
      <c r="H50" s="1"/>
      <c r="I50" s="1"/>
      <c r="J50" s="1"/>
      <c r="K50" s="1"/>
      <c r="L50" s="1"/>
      <c r="M50" s="1"/>
      <c r="N50" s="1"/>
      <c r="O50" s="1"/>
      <c r="P50" s="1"/>
      <c r="Q50" s="1"/>
      <c r="R50" s="1"/>
      <c r="S50" s="1"/>
      <c r="T50" s="1"/>
      <c r="U50" s="1"/>
      <c r="V50" s="1"/>
      <c r="W50" s="1"/>
      <c r="X50" s="1"/>
      <c r="Y50" s="1"/>
      <c r="Z50" s="1"/>
    </row>
    <row r="51" spans="1:26" ht="12" customHeight="1">
      <c r="A51" s="1"/>
      <c r="B51" s="1"/>
      <c r="C51" s="38"/>
      <c r="D51" s="39"/>
      <c r="E51" s="39"/>
      <c r="F51" s="38"/>
      <c r="G51" s="1"/>
      <c r="H51" s="1"/>
      <c r="I51" s="1"/>
      <c r="J51" s="1"/>
      <c r="K51" s="1"/>
      <c r="L51" s="1"/>
      <c r="M51" s="1"/>
      <c r="N51" s="1"/>
      <c r="O51" s="1"/>
      <c r="P51" s="1"/>
      <c r="Q51" s="1"/>
      <c r="R51" s="1"/>
      <c r="S51" s="1"/>
      <c r="T51" s="1"/>
      <c r="U51" s="1"/>
      <c r="V51" s="1"/>
      <c r="W51" s="1"/>
      <c r="X51" s="1"/>
      <c r="Y51" s="1"/>
      <c r="Z51" s="1"/>
    </row>
    <row r="52" spans="1:26" ht="12" customHeight="1">
      <c r="A52" s="1"/>
      <c r="B52" s="1"/>
      <c r="C52" s="38"/>
      <c r="D52" s="39"/>
      <c r="E52" s="39"/>
      <c r="F52" s="38"/>
      <c r="G52" s="1"/>
      <c r="H52" s="1"/>
      <c r="I52" s="1"/>
      <c r="J52" s="1"/>
      <c r="K52" s="1"/>
      <c r="L52" s="1"/>
      <c r="M52" s="1"/>
      <c r="N52" s="1"/>
      <c r="O52" s="1"/>
      <c r="P52" s="1"/>
      <c r="Q52" s="1"/>
      <c r="R52" s="1"/>
      <c r="S52" s="1"/>
      <c r="T52" s="1"/>
      <c r="U52" s="1"/>
      <c r="V52" s="1"/>
      <c r="W52" s="1"/>
      <c r="X52" s="1"/>
      <c r="Y52" s="1"/>
      <c r="Z52" s="1"/>
    </row>
    <row r="53" spans="1:26" ht="12" customHeight="1">
      <c r="A53" s="1"/>
      <c r="B53" s="1"/>
      <c r="C53" s="38"/>
      <c r="D53" s="39"/>
      <c r="E53" s="39"/>
      <c r="F53" s="38"/>
      <c r="G53" s="1"/>
      <c r="H53" s="1"/>
      <c r="I53" s="1"/>
      <c r="J53" s="1"/>
      <c r="K53" s="1"/>
      <c r="L53" s="1"/>
      <c r="M53" s="1"/>
      <c r="N53" s="1"/>
      <c r="O53" s="1"/>
      <c r="P53" s="1"/>
      <c r="Q53" s="1"/>
      <c r="R53" s="1"/>
      <c r="S53" s="1"/>
      <c r="T53" s="1"/>
      <c r="U53" s="1"/>
      <c r="V53" s="1"/>
      <c r="W53" s="1"/>
      <c r="X53" s="1"/>
      <c r="Y53" s="1"/>
      <c r="Z53" s="1"/>
    </row>
    <row r="54" spans="1:26" ht="12" customHeight="1">
      <c r="A54" s="1"/>
      <c r="B54" s="1"/>
      <c r="C54" s="38"/>
      <c r="D54" s="39"/>
      <c r="E54" s="39"/>
      <c r="F54" s="38"/>
      <c r="G54" s="1"/>
      <c r="H54" s="1"/>
      <c r="I54" s="1"/>
      <c r="J54" s="1"/>
      <c r="K54" s="1"/>
      <c r="L54" s="1"/>
      <c r="M54" s="1"/>
      <c r="N54" s="1"/>
      <c r="O54" s="1"/>
      <c r="P54" s="1"/>
      <c r="Q54" s="1"/>
      <c r="R54" s="1"/>
      <c r="S54" s="1"/>
      <c r="T54" s="1"/>
      <c r="U54" s="1"/>
      <c r="V54" s="1"/>
      <c r="W54" s="1"/>
      <c r="X54" s="1"/>
      <c r="Y54" s="1"/>
      <c r="Z54" s="1"/>
    </row>
    <row r="55" spans="1:26" ht="12" customHeight="1">
      <c r="A55" s="1"/>
      <c r="B55" s="1"/>
      <c r="C55" s="38"/>
      <c r="D55" s="39"/>
      <c r="E55" s="39"/>
      <c r="F55" s="38"/>
      <c r="G55" s="1"/>
      <c r="H55" s="1"/>
      <c r="I55" s="1"/>
      <c r="J55" s="1"/>
      <c r="K55" s="1"/>
      <c r="L55" s="1"/>
      <c r="M55" s="1"/>
      <c r="N55" s="1"/>
      <c r="O55" s="1"/>
      <c r="P55" s="1"/>
      <c r="Q55" s="1"/>
      <c r="R55" s="1"/>
      <c r="S55" s="1"/>
      <c r="T55" s="1"/>
      <c r="U55" s="1"/>
      <c r="V55" s="1"/>
      <c r="W55" s="1"/>
      <c r="X55" s="1"/>
      <c r="Y55" s="1"/>
      <c r="Z55" s="1"/>
    </row>
    <row r="56" spans="1:26" ht="12" customHeight="1">
      <c r="A56" s="1"/>
      <c r="B56" s="1"/>
      <c r="C56" s="38"/>
      <c r="D56" s="39"/>
      <c r="E56" s="39"/>
      <c r="F56" s="38"/>
      <c r="G56" s="1"/>
      <c r="H56" s="1"/>
      <c r="I56" s="1"/>
      <c r="J56" s="1"/>
      <c r="K56" s="1"/>
      <c r="L56" s="1"/>
      <c r="M56" s="1"/>
      <c r="N56" s="1"/>
      <c r="O56" s="1"/>
      <c r="P56" s="1"/>
      <c r="Q56" s="1"/>
      <c r="R56" s="1"/>
      <c r="S56" s="1"/>
      <c r="T56" s="1"/>
      <c r="U56" s="1"/>
      <c r="V56" s="1"/>
      <c r="W56" s="1"/>
      <c r="X56" s="1"/>
      <c r="Y56" s="1"/>
      <c r="Z56" s="1"/>
    </row>
    <row r="57" spans="1:26" ht="12" customHeight="1">
      <c r="A57" s="1"/>
      <c r="B57" s="1"/>
      <c r="C57" s="38"/>
      <c r="D57" s="39"/>
      <c r="E57" s="39"/>
      <c r="F57" s="38"/>
      <c r="G57" s="1"/>
      <c r="H57" s="1"/>
      <c r="I57" s="1"/>
      <c r="J57" s="1"/>
      <c r="K57" s="1"/>
      <c r="L57" s="1"/>
      <c r="M57" s="1"/>
      <c r="N57" s="1"/>
      <c r="O57" s="1"/>
      <c r="P57" s="1"/>
      <c r="Q57" s="1"/>
      <c r="R57" s="1"/>
      <c r="S57" s="1"/>
      <c r="T57" s="1"/>
      <c r="U57" s="1"/>
      <c r="V57" s="1"/>
      <c r="W57" s="1"/>
      <c r="X57" s="1"/>
      <c r="Y57" s="1"/>
      <c r="Z57" s="1"/>
    </row>
    <row r="58" spans="1:26" ht="12" customHeight="1">
      <c r="A58" s="1"/>
      <c r="B58" s="1"/>
      <c r="C58" s="38"/>
      <c r="D58" s="39"/>
      <c r="E58" s="39"/>
      <c r="F58" s="38"/>
      <c r="G58" s="1"/>
      <c r="H58" s="1"/>
      <c r="I58" s="1"/>
      <c r="J58" s="1"/>
      <c r="K58" s="1"/>
      <c r="L58" s="1"/>
      <c r="M58" s="1"/>
      <c r="N58" s="1"/>
      <c r="O58" s="1"/>
      <c r="P58" s="1"/>
      <c r="Q58" s="1"/>
      <c r="R58" s="1"/>
      <c r="S58" s="1"/>
      <c r="T58" s="1"/>
      <c r="U58" s="1"/>
      <c r="V58" s="1"/>
      <c r="W58" s="1"/>
      <c r="X58" s="1"/>
      <c r="Y58" s="1"/>
      <c r="Z58" s="1"/>
    </row>
    <row r="59" spans="1:26" ht="12" customHeight="1">
      <c r="A59" s="1"/>
      <c r="B59" s="1"/>
      <c r="C59" s="38"/>
      <c r="D59" s="39"/>
      <c r="E59" s="39"/>
      <c r="F59" s="38"/>
      <c r="G59" s="1"/>
      <c r="H59" s="1"/>
      <c r="I59" s="1"/>
      <c r="J59" s="1"/>
      <c r="K59" s="1"/>
      <c r="L59" s="1"/>
      <c r="M59" s="1"/>
      <c r="N59" s="1"/>
      <c r="O59" s="1"/>
      <c r="P59" s="1"/>
      <c r="Q59" s="1"/>
      <c r="R59" s="1"/>
      <c r="S59" s="1"/>
      <c r="T59" s="1"/>
      <c r="U59" s="1"/>
      <c r="V59" s="1"/>
      <c r="W59" s="1"/>
      <c r="X59" s="1"/>
      <c r="Y59" s="1"/>
      <c r="Z59" s="1"/>
    </row>
    <row r="60" spans="1:26" ht="12" customHeight="1">
      <c r="A60" s="1"/>
      <c r="B60" s="1"/>
      <c r="C60" s="38"/>
      <c r="D60" s="39"/>
      <c r="E60" s="39"/>
      <c r="F60" s="38"/>
      <c r="G60" s="1"/>
      <c r="H60" s="1"/>
      <c r="I60" s="1"/>
      <c r="J60" s="1"/>
      <c r="K60" s="1"/>
      <c r="L60" s="1"/>
      <c r="M60" s="1"/>
      <c r="N60" s="1"/>
      <c r="O60" s="1"/>
      <c r="P60" s="1"/>
      <c r="Q60" s="1"/>
      <c r="R60" s="1"/>
      <c r="S60" s="1"/>
      <c r="T60" s="1"/>
      <c r="U60" s="1"/>
      <c r="V60" s="1"/>
      <c r="W60" s="1"/>
      <c r="X60" s="1"/>
      <c r="Y60" s="1"/>
      <c r="Z60" s="1"/>
    </row>
    <row r="61" spans="1:26" ht="12" customHeight="1">
      <c r="A61" s="1"/>
      <c r="B61" s="1"/>
      <c r="C61" s="38"/>
      <c r="D61" s="39"/>
      <c r="E61" s="39"/>
      <c r="F61" s="38"/>
      <c r="G61" s="1"/>
      <c r="H61" s="1"/>
      <c r="I61" s="1"/>
      <c r="J61" s="1"/>
      <c r="K61" s="1"/>
      <c r="L61" s="1"/>
      <c r="M61" s="1"/>
      <c r="N61" s="1"/>
      <c r="O61" s="1"/>
      <c r="P61" s="1"/>
      <c r="Q61" s="1"/>
      <c r="R61" s="1"/>
      <c r="S61" s="1"/>
      <c r="T61" s="1"/>
      <c r="U61" s="1"/>
      <c r="V61" s="1"/>
      <c r="W61" s="1"/>
      <c r="X61" s="1"/>
      <c r="Y61" s="1"/>
      <c r="Z61" s="1"/>
    </row>
    <row r="62" spans="1:26" ht="12" customHeight="1">
      <c r="A62" s="1"/>
      <c r="B62" s="1"/>
      <c r="C62" s="38"/>
      <c r="D62" s="39"/>
      <c r="E62" s="39"/>
      <c r="F62" s="38"/>
      <c r="G62" s="1"/>
      <c r="H62" s="1"/>
      <c r="I62" s="1"/>
      <c r="J62" s="1"/>
      <c r="K62" s="1"/>
      <c r="L62" s="1"/>
      <c r="M62" s="1"/>
      <c r="N62" s="1"/>
      <c r="O62" s="1"/>
      <c r="P62" s="1"/>
      <c r="Q62" s="1"/>
      <c r="R62" s="1"/>
      <c r="S62" s="1"/>
      <c r="T62" s="1"/>
      <c r="U62" s="1"/>
      <c r="V62" s="1"/>
      <c r="W62" s="1"/>
      <c r="X62" s="1"/>
      <c r="Y62" s="1"/>
      <c r="Z62" s="1"/>
    </row>
    <row r="63" spans="1:26" ht="12" customHeight="1">
      <c r="A63" s="1"/>
      <c r="B63" s="1"/>
      <c r="C63" s="38"/>
      <c r="D63" s="39"/>
      <c r="E63" s="39"/>
      <c r="F63" s="38"/>
      <c r="G63" s="1"/>
      <c r="H63" s="1"/>
      <c r="I63" s="1"/>
      <c r="J63" s="1"/>
      <c r="K63" s="1"/>
      <c r="L63" s="1"/>
      <c r="M63" s="1"/>
      <c r="N63" s="1"/>
      <c r="O63" s="1"/>
      <c r="P63" s="1"/>
      <c r="Q63" s="1"/>
      <c r="R63" s="1"/>
      <c r="S63" s="1"/>
      <c r="T63" s="1"/>
      <c r="U63" s="1"/>
      <c r="V63" s="1"/>
      <c r="W63" s="1"/>
      <c r="X63" s="1"/>
      <c r="Y63" s="1"/>
      <c r="Z63" s="1"/>
    </row>
    <row r="64" spans="1:26" ht="12" customHeight="1">
      <c r="A64" s="1"/>
      <c r="B64" s="1"/>
      <c r="C64" s="38"/>
      <c r="D64" s="39"/>
      <c r="E64" s="39"/>
      <c r="F64" s="38"/>
      <c r="G64" s="1"/>
      <c r="H64" s="1"/>
      <c r="I64" s="1"/>
      <c r="J64" s="1"/>
      <c r="K64" s="1"/>
      <c r="L64" s="1"/>
      <c r="M64" s="1"/>
      <c r="N64" s="1"/>
      <c r="O64" s="1"/>
      <c r="P64" s="1"/>
      <c r="Q64" s="1"/>
      <c r="R64" s="1"/>
      <c r="S64" s="1"/>
      <c r="T64" s="1"/>
      <c r="U64" s="1"/>
      <c r="V64" s="1"/>
      <c r="W64" s="1"/>
      <c r="X64" s="1"/>
      <c r="Y64" s="1"/>
      <c r="Z64" s="1"/>
    </row>
    <row r="65" spans="1:26" ht="12" customHeight="1">
      <c r="A65" s="1"/>
      <c r="B65" s="1"/>
      <c r="C65" s="38"/>
      <c r="D65" s="39"/>
      <c r="E65" s="39"/>
      <c r="F65" s="38"/>
      <c r="G65" s="1"/>
      <c r="H65" s="1"/>
      <c r="I65" s="1"/>
      <c r="J65" s="1"/>
      <c r="K65" s="1"/>
      <c r="L65" s="1"/>
      <c r="M65" s="1"/>
      <c r="N65" s="1"/>
      <c r="O65" s="1"/>
      <c r="P65" s="1"/>
      <c r="Q65" s="1"/>
      <c r="R65" s="1"/>
      <c r="S65" s="1"/>
      <c r="T65" s="1"/>
      <c r="U65" s="1"/>
      <c r="V65" s="1"/>
      <c r="W65" s="1"/>
      <c r="X65" s="1"/>
      <c r="Y65" s="1"/>
      <c r="Z65" s="1"/>
    </row>
    <row r="66" spans="1:26" ht="12" customHeight="1">
      <c r="A66" s="1"/>
      <c r="B66" s="1"/>
      <c r="C66" s="38"/>
      <c r="D66" s="39"/>
      <c r="E66" s="39"/>
      <c r="F66" s="38"/>
      <c r="G66" s="1"/>
      <c r="H66" s="1"/>
      <c r="I66" s="1"/>
      <c r="J66" s="1"/>
      <c r="K66" s="1"/>
      <c r="L66" s="1"/>
      <c r="M66" s="1"/>
      <c r="N66" s="1"/>
      <c r="O66" s="1"/>
      <c r="P66" s="1"/>
      <c r="Q66" s="1"/>
      <c r="R66" s="1"/>
      <c r="S66" s="1"/>
      <c r="T66" s="1"/>
      <c r="U66" s="1"/>
      <c r="V66" s="1"/>
      <c r="W66" s="1"/>
      <c r="X66" s="1"/>
      <c r="Y66" s="1"/>
      <c r="Z66" s="1"/>
    </row>
    <row r="67" spans="1:26" ht="12" customHeight="1">
      <c r="A67" s="1"/>
      <c r="B67" s="1"/>
      <c r="C67" s="40"/>
      <c r="D67" s="41"/>
      <c r="E67" s="39"/>
      <c r="F67" s="38"/>
      <c r="G67" s="1"/>
      <c r="H67" s="1"/>
      <c r="I67" s="1"/>
      <c r="J67" s="1"/>
      <c r="K67" s="1"/>
      <c r="L67" s="1"/>
      <c r="M67" s="1"/>
      <c r="N67" s="1"/>
      <c r="O67" s="1"/>
      <c r="P67" s="1"/>
      <c r="Q67" s="1"/>
      <c r="R67" s="1"/>
      <c r="S67" s="1"/>
      <c r="T67" s="1"/>
      <c r="U67" s="1"/>
      <c r="V67" s="1"/>
      <c r="W67" s="1"/>
      <c r="X67" s="1"/>
      <c r="Y67" s="1"/>
      <c r="Z67" s="1"/>
    </row>
    <row r="68" spans="1:26" ht="12" customHeight="1">
      <c r="A68" s="1"/>
      <c r="B68" s="1"/>
      <c r="C68" s="38"/>
      <c r="D68" s="39"/>
      <c r="E68" s="39"/>
      <c r="F68" s="38"/>
      <c r="G68" s="1"/>
      <c r="H68" s="1"/>
      <c r="I68" s="1"/>
      <c r="J68" s="1"/>
      <c r="K68" s="1"/>
      <c r="L68" s="1"/>
      <c r="M68" s="1"/>
      <c r="N68" s="1"/>
      <c r="O68" s="1"/>
      <c r="P68" s="1"/>
      <c r="Q68" s="1"/>
      <c r="R68" s="1"/>
      <c r="S68" s="1"/>
      <c r="T68" s="1"/>
      <c r="U68" s="1"/>
      <c r="V68" s="1"/>
      <c r="W68" s="1"/>
      <c r="X68" s="1"/>
      <c r="Y68" s="1"/>
      <c r="Z68" s="1"/>
    </row>
    <row r="69" spans="1:26" ht="12" customHeight="1">
      <c r="A69" s="1"/>
      <c r="B69" s="1"/>
      <c r="C69" s="38"/>
      <c r="D69" s="39"/>
      <c r="E69" s="39"/>
      <c r="F69" s="38"/>
      <c r="G69" s="1"/>
      <c r="H69" s="1"/>
      <c r="I69" s="1"/>
      <c r="J69" s="1"/>
      <c r="K69" s="1"/>
      <c r="L69" s="1"/>
      <c r="M69" s="1"/>
      <c r="N69" s="1"/>
      <c r="O69" s="1"/>
      <c r="P69" s="1"/>
      <c r="Q69" s="1"/>
      <c r="R69" s="1"/>
      <c r="S69" s="1"/>
      <c r="T69" s="1"/>
      <c r="U69" s="1"/>
      <c r="V69" s="1"/>
      <c r="W69" s="1"/>
      <c r="X69" s="1"/>
      <c r="Y69" s="1"/>
      <c r="Z69" s="1"/>
    </row>
    <row r="70" spans="1:26" ht="12" customHeight="1">
      <c r="A70" s="1"/>
      <c r="B70" s="1"/>
      <c r="C70" s="38"/>
      <c r="D70" s="39"/>
      <c r="E70" s="39"/>
      <c r="F70" s="38"/>
      <c r="G70" s="1"/>
      <c r="H70" s="1"/>
      <c r="I70" s="1"/>
      <c r="J70" s="1"/>
      <c r="K70" s="1"/>
      <c r="L70" s="1"/>
      <c r="M70" s="1"/>
      <c r="N70" s="1"/>
      <c r="O70" s="1"/>
      <c r="P70" s="1"/>
      <c r="Q70" s="1"/>
      <c r="R70" s="1"/>
      <c r="S70" s="1"/>
      <c r="T70" s="1"/>
      <c r="U70" s="1"/>
      <c r="V70" s="1"/>
      <c r="W70" s="1"/>
      <c r="X70" s="1"/>
      <c r="Y70" s="1"/>
      <c r="Z70" s="1"/>
    </row>
    <row r="71" spans="1:26" ht="12" customHeight="1">
      <c r="A71" s="1"/>
      <c r="B71" s="1"/>
      <c r="C71" s="38"/>
      <c r="D71" s="39"/>
      <c r="E71" s="39"/>
      <c r="F71" s="38"/>
      <c r="G71" s="1"/>
      <c r="H71" s="1"/>
      <c r="I71" s="1"/>
      <c r="J71" s="1"/>
      <c r="K71" s="1"/>
      <c r="L71" s="1"/>
      <c r="M71" s="1"/>
      <c r="N71" s="1"/>
      <c r="O71" s="1"/>
      <c r="P71" s="1"/>
      <c r="Q71" s="1"/>
      <c r="R71" s="1"/>
      <c r="S71" s="1"/>
      <c r="T71" s="1"/>
      <c r="U71" s="1"/>
      <c r="V71" s="1"/>
      <c r="W71" s="1"/>
      <c r="X71" s="1"/>
      <c r="Y71" s="1"/>
      <c r="Z71" s="1"/>
    </row>
    <row r="72" spans="1:26" ht="12" customHeight="1">
      <c r="A72" s="1"/>
      <c r="B72" s="1"/>
      <c r="C72" s="38"/>
      <c r="D72" s="39"/>
      <c r="E72" s="39"/>
      <c r="F72" s="38"/>
      <c r="G72" s="1"/>
      <c r="H72" s="1"/>
      <c r="I72" s="1"/>
      <c r="J72" s="1"/>
      <c r="K72" s="1"/>
      <c r="L72" s="1"/>
      <c r="M72" s="1"/>
      <c r="N72" s="1"/>
      <c r="O72" s="1"/>
      <c r="P72" s="1"/>
      <c r="Q72" s="1"/>
      <c r="R72" s="1"/>
      <c r="S72" s="1"/>
      <c r="T72" s="1"/>
      <c r="U72" s="1"/>
      <c r="V72" s="1"/>
      <c r="W72" s="1"/>
      <c r="X72" s="1"/>
      <c r="Y72" s="1"/>
      <c r="Z72" s="1"/>
    </row>
    <row r="73" spans="1:26" ht="12" customHeight="1">
      <c r="A73" s="1"/>
      <c r="B73" s="1"/>
      <c r="C73" s="38"/>
      <c r="D73" s="39"/>
      <c r="E73" s="39"/>
      <c r="F73" s="38"/>
      <c r="G73" s="1"/>
      <c r="H73" s="1"/>
      <c r="I73" s="1"/>
      <c r="J73" s="1"/>
      <c r="K73" s="1"/>
      <c r="L73" s="1"/>
      <c r="M73" s="1"/>
      <c r="N73" s="1"/>
      <c r="O73" s="1"/>
      <c r="P73" s="1"/>
      <c r="Q73" s="1"/>
      <c r="R73" s="1"/>
      <c r="S73" s="1"/>
      <c r="T73" s="1"/>
      <c r="U73" s="1"/>
      <c r="V73" s="1"/>
      <c r="W73" s="1"/>
      <c r="X73" s="1"/>
      <c r="Y73" s="1"/>
      <c r="Z73" s="1"/>
    </row>
    <row r="74" spans="1:26" ht="12" customHeight="1">
      <c r="A74" s="1"/>
      <c r="B74" s="1"/>
      <c r="C74" s="38"/>
      <c r="D74" s="39"/>
      <c r="E74" s="39"/>
      <c r="F74" s="38"/>
      <c r="G74" s="1"/>
      <c r="H74" s="1"/>
      <c r="I74" s="1"/>
      <c r="J74" s="1"/>
      <c r="K74" s="1"/>
      <c r="L74" s="1"/>
      <c r="M74" s="1"/>
      <c r="N74" s="1"/>
      <c r="O74" s="1"/>
      <c r="P74" s="1"/>
      <c r="Q74" s="1"/>
      <c r="R74" s="1"/>
      <c r="S74" s="1"/>
      <c r="T74" s="1"/>
      <c r="U74" s="1"/>
      <c r="V74" s="1"/>
      <c r="W74" s="1"/>
      <c r="X74" s="1"/>
      <c r="Y74" s="1"/>
      <c r="Z74" s="1"/>
    </row>
    <row r="75" spans="1:26" ht="12" customHeight="1">
      <c r="A75" s="1"/>
      <c r="B75" s="1"/>
      <c r="C75" s="38"/>
      <c r="D75" s="39"/>
      <c r="E75" s="39"/>
      <c r="F75" s="38"/>
      <c r="G75" s="1"/>
      <c r="H75" s="1"/>
      <c r="I75" s="1"/>
      <c r="J75" s="1"/>
      <c r="K75" s="1"/>
      <c r="L75" s="1"/>
      <c r="M75" s="1"/>
      <c r="N75" s="1"/>
      <c r="O75" s="1"/>
      <c r="P75" s="1"/>
      <c r="Q75" s="1"/>
      <c r="R75" s="1"/>
      <c r="S75" s="1"/>
      <c r="T75" s="1"/>
      <c r="U75" s="1"/>
      <c r="V75" s="1"/>
      <c r="W75" s="1"/>
      <c r="X75" s="1"/>
      <c r="Y75" s="1"/>
      <c r="Z75" s="1"/>
    </row>
    <row r="76" spans="1:26" ht="12" customHeight="1">
      <c r="A76" s="1"/>
      <c r="B76" s="1"/>
      <c r="C76" s="38"/>
      <c r="D76" s="39"/>
      <c r="E76" s="39"/>
      <c r="F76" s="38"/>
      <c r="G76" s="1"/>
      <c r="H76" s="1"/>
      <c r="I76" s="1"/>
      <c r="J76" s="1"/>
      <c r="K76" s="1"/>
      <c r="L76" s="1"/>
      <c r="M76" s="1"/>
      <c r="N76" s="1"/>
      <c r="O76" s="1"/>
      <c r="P76" s="1"/>
      <c r="Q76" s="1"/>
      <c r="R76" s="1"/>
      <c r="S76" s="1"/>
      <c r="T76" s="1"/>
      <c r="U76" s="1"/>
      <c r="V76" s="1"/>
      <c r="W76" s="1"/>
      <c r="X76" s="1"/>
      <c r="Y76" s="1"/>
      <c r="Z76" s="1"/>
    </row>
    <row r="77" spans="1:26" ht="12" customHeight="1">
      <c r="A77" s="1"/>
      <c r="B77" s="1"/>
      <c r="C77" s="38"/>
      <c r="D77" s="39"/>
      <c r="E77" s="39"/>
      <c r="F77" s="38"/>
      <c r="G77" s="1"/>
      <c r="H77" s="1"/>
      <c r="I77" s="1"/>
      <c r="J77" s="1"/>
      <c r="K77" s="1"/>
      <c r="L77" s="1"/>
      <c r="M77" s="1"/>
      <c r="N77" s="1"/>
      <c r="O77" s="1"/>
      <c r="P77" s="1"/>
      <c r="Q77" s="1"/>
      <c r="R77" s="1"/>
      <c r="S77" s="1"/>
      <c r="T77" s="1"/>
      <c r="U77" s="1"/>
      <c r="V77" s="1"/>
      <c r="W77" s="1"/>
      <c r="X77" s="1"/>
      <c r="Y77" s="1"/>
      <c r="Z77" s="1"/>
    </row>
    <row r="78" spans="1:26" ht="12" customHeight="1">
      <c r="A78" s="1"/>
      <c r="B78" s="1"/>
      <c r="C78" s="38"/>
      <c r="D78" s="39"/>
      <c r="E78" s="39"/>
      <c r="F78" s="38"/>
      <c r="G78" s="1"/>
      <c r="H78" s="1"/>
      <c r="I78" s="1"/>
      <c r="J78" s="1"/>
      <c r="K78" s="1"/>
      <c r="L78" s="1"/>
      <c r="M78" s="1"/>
      <c r="N78" s="1"/>
      <c r="O78" s="1"/>
      <c r="P78" s="1"/>
      <c r="Q78" s="1"/>
      <c r="R78" s="1"/>
      <c r="S78" s="1"/>
      <c r="T78" s="1"/>
      <c r="U78" s="1"/>
      <c r="V78" s="1"/>
      <c r="W78" s="1"/>
      <c r="X78" s="1"/>
      <c r="Y78" s="1"/>
      <c r="Z78" s="1"/>
    </row>
    <row r="79" spans="1:26" ht="12" customHeight="1">
      <c r="A79" s="1"/>
      <c r="B79" s="1"/>
      <c r="C79" s="38"/>
      <c r="D79" s="39"/>
      <c r="E79" s="39"/>
      <c r="F79" s="38"/>
      <c r="G79" s="1"/>
      <c r="H79" s="1"/>
      <c r="I79" s="1"/>
      <c r="J79" s="1"/>
      <c r="K79" s="1"/>
      <c r="L79" s="1"/>
      <c r="M79" s="1"/>
      <c r="N79" s="1"/>
      <c r="O79" s="1"/>
      <c r="P79" s="1"/>
      <c r="Q79" s="1"/>
      <c r="R79" s="1"/>
      <c r="S79" s="1"/>
      <c r="T79" s="1"/>
      <c r="U79" s="1"/>
      <c r="V79" s="1"/>
      <c r="W79" s="1"/>
      <c r="X79" s="1"/>
      <c r="Y79" s="1"/>
      <c r="Z79" s="1"/>
    </row>
    <row r="80" spans="1:26" ht="12" customHeight="1">
      <c r="A80" s="1"/>
      <c r="B80" s="1"/>
      <c r="C80" s="38"/>
      <c r="D80" s="39"/>
      <c r="E80" s="39"/>
      <c r="F80" s="38"/>
      <c r="G80" s="1"/>
      <c r="H80" s="1"/>
      <c r="I80" s="1"/>
      <c r="J80" s="1"/>
      <c r="K80" s="1"/>
      <c r="L80" s="1"/>
      <c r="M80" s="1"/>
      <c r="N80" s="1"/>
      <c r="O80" s="1"/>
      <c r="P80" s="1"/>
      <c r="Q80" s="1"/>
      <c r="R80" s="1"/>
      <c r="S80" s="1"/>
      <c r="T80" s="1"/>
      <c r="U80" s="1"/>
      <c r="V80" s="1"/>
      <c r="W80" s="1"/>
      <c r="X80" s="1"/>
      <c r="Y80" s="1"/>
      <c r="Z80" s="1"/>
    </row>
    <row r="81" spans="1:26" ht="12" customHeight="1">
      <c r="A81" s="1"/>
      <c r="B81" s="1"/>
      <c r="C81" s="38"/>
      <c r="D81" s="39"/>
      <c r="E81" s="39"/>
      <c r="F81" s="38"/>
      <c r="G81" s="1"/>
      <c r="H81" s="1"/>
      <c r="I81" s="1"/>
      <c r="J81" s="1"/>
      <c r="K81" s="1"/>
      <c r="L81" s="1"/>
      <c r="M81" s="1"/>
      <c r="N81" s="1"/>
      <c r="O81" s="1"/>
      <c r="P81" s="1"/>
      <c r="Q81" s="1"/>
      <c r="R81" s="1"/>
      <c r="S81" s="1"/>
      <c r="T81" s="1"/>
      <c r="U81" s="1"/>
      <c r="V81" s="1"/>
      <c r="W81" s="1"/>
      <c r="X81" s="1"/>
      <c r="Y81" s="1"/>
      <c r="Z81" s="1"/>
    </row>
    <row r="82" spans="1:26" ht="12" customHeight="1">
      <c r="A82" s="1"/>
      <c r="B82" s="1"/>
      <c r="C82" s="38"/>
      <c r="D82" s="39"/>
      <c r="E82" s="39"/>
      <c r="F82" s="38"/>
      <c r="G82" s="1"/>
      <c r="H82" s="1"/>
      <c r="I82" s="1"/>
      <c r="J82" s="1"/>
      <c r="K82" s="1"/>
      <c r="L82" s="1"/>
      <c r="M82" s="1"/>
      <c r="N82" s="1"/>
      <c r="O82" s="1"/>
      <c r="P82" s="1"/>
      <c r="Q82" s="1"/>
      <c r="R82" s="1"/>
      <c r="S82" s="1"/>
      <c r="T82" s="1"/>
      <c r="U82" s="1"/>
      <c r="V82" s="1"/>
      <c r="W82" s="1"/>
      <c r="X82" s="1"/>
      <c r="Y82" s="1"/>
      <c r="Z82" s="1"/>
    </row>
    <row r="83" spans="1:26" ht="12" customHeight="1">
      <c r="A83" s="1"/>
      <c r="B83" s="1"/>
      <c r="C83" s="38"/>
      <c r="D83" s="39"/>
      <c r="E83" s="39"/>
      <c r="F83" s="38"/>
      <c r="G83" s="1"/>
      <c r="H83" s="1"/>
      <c r="I83" s="1"/>
      <c r="J83" s="1"/>
      <c r="K83" s="1"/>
      <c r="L83" s="1"/>
      <c r="M83" s="1"/>
      <c r="N83" s="1"/>
      <c r="O83" s="1"/>
      <c r="P83" s="1"/>
      <c r="Q83" s="1"/>
      <c r="R83" s="1"/>
      <c r="S83" s="1"/>
      <c r="T83" s="1"/>
      <c r="U83" s="1"/>
      <c r="V83" s="1"/>
      <c r="W83" s="1"/>
      <c r="X83" s="1"/>
      <c r="Y83" s="1"/>
      <c r="Z83" s="1"/>
    </row>
    <row r="84" spans="1:26" ht="12" customHeight="1">
      <c r="A84" s="1"/>
      <c r="B84" s="1"/>
      <c r="C84" s="38"/>
      <c r="D84" s="39"/>
      <c r="E84" s="39"/>
      <c r="F84" s="38"/>
      <c r="G84" s="1"/>
      <c r="H84" s="1"/>
      <c r="I84" s="1"/>
      <c r="J84" s="1"/>
      <c r="K84" s="1"/>
      <c r="L84" s="1"/>
      <c r="M84" s="1"/>
      <c r="N84" s="1"/>
      <c r="O84" s="1"/>
      <c r="P84" s="1"/>
      <c r="Q84" s="1"/>
      <c r="R84" s="1"/>
      <c r="S84" s="1"/>
      <c r="T84" s="1"/>
      <c r="U84" s="1"/>
      <c r="V84" s="1"/>
      <c r="W84" s="1"/>
      <c r="X84" s="1"/>
      <c r="Y84" s="1"/>
      <c r="Z84" s="1"/>
    </row>
    <row r="85" spans="1:26" ht="12" customHeight="1">
      <c r="A85" s="1"/>
      <c r="B85" s="1"/>
      <c r="C85" s="38"/>
      <c r="D85" s="39"/>
      <c r="E85" s="39"/>
      <c r="F85" s="38"/>
      <c r="G85" s="1"/>
      <c r="H85" s="1"/>
      <c r="I85" s="1"/>
      <c r="J85" s="1"/>
      <c r="K85" s="1"/>
      <c r="L85" s="1"/>
      <c r="M85" s="1"/>
      <c r="N85" s="1"/>
      <c r="O85" s="1"/>
      <c r="P85" s="1"/>
      <c r="Q85" s="1"/>
      <c r="R85" s="1"/>
      <c r="S85" s="1"/>
      <c r="T85" s="1"/>
      <c r="U85" s="1"/>
      <c r="V85" s="1"/>
      <c r="W85" s="1"/>
      <c r="X85" s="1"/>
      <c r="Y85" s="1"/>
      <c r="Z85" s="1"/>
    </row>
    <row r="86" spans="1:26" ht="12" customHeight="1">
      <c r="A86" s="1"/>
      <c r="B86" s="1"/>
      <c r="C86" s="38"/>
      <c r="D86" s="39"/>
      <c r="E86" s="39"/>
      <c r="F86" s="38"/>
      <c r="G86" s="1"/>
      <c r="H86" s="1"/>
      <c r="I86" s="1"/>
      <c r="J86" s="1"/>
      <c r="K86" s="1"/>
      <c r="L86" s="1"/>
      <c r="M86" s="1"/>
      <c r="N86" s="1"/>
      <c r="O86" s="1"/>
      <c r="P86" s="1"/>
      <c r="Q86" s="1"/>
      <c r="R86" s="1"/>
      <c r="S86" s="1"/>
      <c r="T86" s="1"/>
      <c r="U86" s="1"/>
      <c r="V86" s="1"/>
      <c r="W86" s="1"/>
      <c r="X86" s="1"/>
      <c r="Y86" s="1"/>
      <c r="Z86" s="1"/>
    </row>
    <row r="87" spans="1:26" ht="12" customHeight="1">
      <c r="A87" s="1"/>
      <c r="B87" s="1"/>
      <c r="C87" s="38"/>
      <c r="D87" s="39"/>
      <c r="E87" s="39"/>
      <c r="F87" s="38"/>
      <c r="G87" s="1"/>
      <c r="H87" s="1"/>
      <c r="I87" s="1"/>
      <c r="J87" s="1"/>
      <c r="K87" s="1"/>
      <c r="L87" s="1"/>
      <c r="M87" s="1"/>
      <c r="N87" s="1"/>
      <c r="O87" s="1"/>
      <c r="P87" s="1"/>
      <c r="Q87" s="1"/>
      <c r="R87" s="1"/>
      <c r="S87" s="1"/>
      <c r="T87" s="1"/>
      <c r="U87" s="1"/>
      <c r="V87" s="1"/>
      <c r="W87" s="1"/>
      <c r="X87" s="1"/>
      <c r="Y87" s="1"/>
      <c r="Z87" s="1"/>
    </row>
    <row r="88" spans="1:26" ht="12" customHeight="1">
      <c r="A88" s="1"/>
      <c r="B88" s="1"/>
      <c r="C88" s="38"/>
      <c r="D88" s="39"/>
      <c r="E88" s="39"/>
      <c r="F88" s="38"/>
      <c r="G88" s="1"/>
      <c r="H88" s="1"/>
      <c r="I88" s="1"/>
      <c r="J88" s="1"/>
      <c r="K88" s="1"/>
      <c r="L88" s="1"/>
      <c r="M88" s="1"/>
      <c r="N88" s="1"/>
      <c r="O88" s="1"/>
      <c r="P88" s="1"/>
      <c r="Q88" s="1"/>
      <c r="R88" s="1"/>
      <c r="S88" s="1"/>
      <c r="T88" s="1"/>
      <c r="U88" s="1"/>
      <c r="V88" s="1"/>
      <c r="W88" s="1"/>
      <c r="X88" s="1"/>
      <c r="Y88" s="1"/>
      <c r="Z88" s="1"/>
    </row>
    <row r="89" spans="1:26" ht="12" customHeight="1">
      <c r="A89" s="1"/>
      <c r="B89" s="1"/>
      <c r="C89" s="38"/>
      <c r="D89" s="39"/>
      <c r="E89" s="39"/>
      <c r="F89" s="38"/>
      <c r="G89" s="1"/>
      <c r="H89" s="1"/>
      <c r="I89" s="1"/>
      <c r="J89" s="1"/>
      <c r="K89" s="1"/>
      <c r="L89" s="1"/>
      <c r="M89" s="1"/>
      <c r="N89" s="1"/>
      <c r="O89" s="1"/>
      <c r="P89" s="1"/>
      <c r="Q89" s="1"/>
      <c r="R89" s="1"/>
      <c r="S89" s="1"/>
      <c r="T89" s="1"/>
      <c r="U89" s="1"/>
      <c r="V89" s="1"/>
      <c r="W89" s="1"/>
      <c r="X89" s="1"/>
      <c r="Y89" s="1"/>
      <c r="Z89" s="1"/>
    </row>
    <row r="90" spans="1:26" ht="12" customHeight="1">
      <c r="A90" s="1"/>
      <c r="B90" s="1"/>
      <c r="C90" s="38"/>
      <c r="D90" s="39"/>
      <c r="E90" s="39"/>
      <c r="F90" s="38"/>
      <c r="G90" s="1"/>
      <c r="H90" s="1"/>
      <c r="I90" s="1"/>
      <c r="J90" s="1"/>
      <c r="K90" s="1"/>
      <c r="L90" s="1"/>
      <c r="M90" s="1"/>
      <c r="N90" s="1"/>
      <c r="O90" s="1"/>
      <c r="P90" s="1"/>
      <c r="Q90" s="1"/>
      <c r="R90" s="1"/>
      <c r="S90" s="1"/>
      <c r="T90" s="1"/>
      <c r="U90" s="1"/>
      <c r="V90" s="1"/>
      <c r="W90" s="1"/>
      <c r="X90" s="1"/>
      <c r="Y90" s="1"/>
      <c r="Z90" s="1"/>
    </row>
    <row r="91" spans="1:26" ht="12" customHeight="1">
      <c r="A91" s="1"/>
      <c r="B91" s="1"/>
      <c r="C91" s="38"/>
      <c r="D91" s="39"/>
      <c r="E91" s="39"/>
      <c r="F91" s="38"/>
      <c r="G91" s="1"/>
      <c r="H91" s="1"/>
      <c r="I91" s="1"/>
      <c r="J91" s="1"/>
      <c r="K91" s="1"/>
      <c r="L91" s="1"/>
      <c r="M91" s="1"/>
      <c r="N91" s="1"/>
      <c r="O91" s="1"/>
      <c r="P91" s="1"/>
      <c r="Q91" s="1"/>
      <c r="R91" s="1"/>
      <c r="S91" s="1"/>
      <c r="T91" s="1"/>
      <c r="U91" s="1"/>
      <c r="V91" s="1"/>
      <c r="W91" s="1"/>
      <c r="X91" s="1"/>
      <c r="Y91" s="1"/>
      <c r="Z91" s="1"/>
    </row>
    <row r="92" spans="1:26" ht="12" customHeight="1">
      <c r="A92" s="1"/>
      <c r="B92" s="1"/>
      <c r="C92" s="38"/>
      <c r="D92" s="39"/>
      <c r="E92" s="39"/>
      <c r="F92" s="38"/>
      <c r="G92" s="1"/>
      <c r="H92" s="1"/>
      <c r="I92" s="1"/>
      <c r="J92" s="1"/>
      <c r="K92" s="1"/>
      <c r="L92" s="1"/>
      <c r="M92" s="1"/>
      <c r="N92" s="1"/>
      <c r="O92" s="1"/>
      <c r="P92" s="1"/>
      <c r="Q92" s="1"/>
      <c r="R92" s="1"/>
      <c r="S92" s="1"/>
      <c r="T92" s="1"/>
      <c r="U92" s="1"/>
      <c r="V92" s="1"/>
      <c r="W92" s="1"/>
      <c r="X92" s="1"/>
      <c r="Y92" s="1"/>
      <c r="Z92" s="1"/>
    </row>
    <row r="93" spans="1:26" ht="12" customHeight="1">
      <c r="A93" s="1"/>
      <c r="B93" s="1"/>
      <c r="C93" s="38"/>
      <c r="D93" s="39"/>
      <c r="E93" s="39"/>
      <c r="F93" s="38"/>
      <c r="G93" s="1"/>
      <c r="H93" s="1"/>
      <c r="I93" s="1"/>
      <c r="J93" s="1"/>
      <c r="K93" s="1"/>
      <c r="L93" s="1"/>
      <c r="M93" s="1"/>
      <c r="N93" s="1"/>
      <c r="O93" s="1"/>
      <c r="P93" s="1"/>
      <c r="Q93" s="1"/>
      <c r="R93" s="1"/>
      <c r="S93" s="1"/>
      <c r="T93" s="1"/>
      <c r="U93" s="1"/>
      <c r="V93" s="1"/>
      <c r="W93" s="1"/>
      <c r="X93" s="1"/>
      <c r="Y93" s="1"/>
      <c r="Z93" s="1"/>
    </row>
    <row r="94" spans="1:26" ht="12" customHeight="1">
      <c r="A94" s="1"/>
      <c r="B94" s="1"/>
      <c r="C94" s="38"/>
      <c r="D94" s="39"/>
      <c r="E94" s="39"/>
      <c r="F94" s="38"/>
      <c r="G94" s="1"/>
      <c r="H94" s="1"/>
      <c r="I94" s="1"/>
      <c r="J94" s="1"/>
      <c r="K94" s="1"/>
      <c r="L94" s="1"/>
      <c r="M94" s="1"/>
      <c r="N94" s="1"/>
      <c r="O94" s="1"/>
      <c r="P94" s="1"/>
      <c r="Q94" s="1"/>
      <c r="R94" s="1"/>
      <c r="S94" s="1"/>
      <c r="T94" s="1"/>
      <c r="U94" s="1"/>
      <c r="V94" s="1"/>
      <c r="W94" s="1"/>
      <c r="X94" s="1"/>
      <c r="Y94" s="1"/>
      <c r="Z94" s="1"/>
    </row>
    <row r="95" spans="1:26" ht="12" customHeight="1">
      <c r="A95" s="1"/>
      <c r="B95" s="1"/>
      <c r="C95" s="38"/>
      <c r="D95" s="39"/>
      <c r="E95" s="39"/>
      <c r="F95" s="38"/>
      <c r="G95" s="1"/>
      <c r="H95" s="1"/>
      <c r="I95" s="1"/>
      <c r="J95" s="1"/>
      <c r="K95" s="1"/>
      <c r="L95" s="1"/>
      <c r="M95" s="1"/>
      <c r="N95" s="1"/>
      <c r="O95" s="1"/>
      <c r="P95" s="1"/>
      <c r="Q95" s="1"/>
      <c r="R95" s="1"/>
      <c r="S95" s="1"/>
      <c r="T95" s="1"/>
      <c r="U95" s="1"/>
      <c r="V95" s="1"/>
      <c r="W95" s="1"/>
      <c r="X95" s="1"/>
      <c r="Y95" s="1"/>
      <c r="Z95" s="1"/>
    </row>
    <row r="96" spans="1:26" ht="12" customHeight="1">
      <c r="A96" s="1"/>
      <c r="B96" s="1"/>
      <c r="C96" s="38"/>
      <c r="D96" s="39"/>
      <c r="E96" s="39"/>
      <c r="F96" s="38"/>
      <c r="G96" s="1"/>
      <c r="H96" s="1"/>
      <c r="I96" s="1"/>
      <c r="J96" s="1"/>
      <c r="K96" s="1"/>
      <c r="L96" s="1"/>
      <c r="M96" s="1"/>
      <c r="N96" s="1"/>
      <c r="O96" s="1"/>
      <c r="P96" s="1"/>
      <c r="Q96" s="1"/>
      <c r="R96" s="1"/>
      <c r="S96" s="1"/>
      <c r="T96" s="1"/>
      <c r="U96" s="1"/>
      <c r="V96" s="1"/>
      <c r="W96" s="1"/>
      <c r="X96" s="1"/>
      <c r="Y96" s="1"/>
      <c r="Z96" s="1"/>
    </row>
    <row r="97" spans="1:26" ht="12" customHeight="1">
      <c r="A97" s="1"/>
      <c r="B97" s="1"/>
      <c r="C97" s="38"/>
      <c r="D97" s="39"/>
      <c r="E97" s="39"/>
      <c r="F97" s="38"/>
      <c r="G97" s="1"/>
      <c r="H97" s="1"/>
      <c r="I97" s="1"/>
      <c r="J97" s="1"/>
      <c r="K97" s="1"/>
      <c r="L97" s="1"/>
      <c r="M97" s="1"/>
      <c r="N97" s="1"/>
      <c r="O97" s="1"/>
      <c r="P97" s="1"/>
      <c r="Q97" s="1"/>
      <c r="R97" s="1"/>
      <c r="S97" s="1"/>
      <c r="T97" s="1"/>
      <c r="U97" s="1"/>
      <c r="V97" s="1"/>
      <c r="W97" s="1"/>
      <c r="X97" s="1"/>
      <c r="Y97" s="1"/>
      <c r="Z97" s="1"/>
    </row>
    <row r="98" spans="1:26" ht="12" customHeight="1">
      <c r="A98" s="1"/>
      <c r="B98" s="1"/>
      <c r="C98" s="38"/>
      <c r="D98" s="39"/>
      <c r="E98" s="39"/>
      <c r="F98" s="38"/>
      <c r="G98" s="1"/>
      <c r="H98" s="1"/>
      <c r="I98" s="1"/>
      <c r="J98" s="1"/>
      <c r="K98" s="1"/>
      <c r="L98" s="1"/>
      <c r="M98" s="1"/>
      <c r="N98" s="1"/>
      <c r="O98" s="1"/>
      <c r="P98" s="1"/>
      <c r="Q98" s="1"/>
      <c r="R98" s="1"/>
      <c r="S98" s="1"/>
      <c r="T98" s="1"/>
      <c r="U98" s="1"/>
      <c r="V98" s="1"/>
      <c r="W98" s="1"/>
      <c r="X98" s="1"/>
      <c r="Y98" s="1"/>
      <c r="Z98" s="1"/>
    </row>
    <row r="99" spans="1:26" ht="12" customHeight="1">
      <c r="A99" s="1"/>
      <c r="B99" s="1"/>
      <c r="C99" s="38"/>
      <c r="D99" s="39"/>
      <c r="E99" s="39"/>
      <c r="F99" s="38"/>
      <c r="G99" s="1"/>
      <c r="H99" s="1"/>
      <c r="I99" s="1"/>
      <c r="J99" s="1"/>
      <c r="K99" s="1"/>
      <c r="L99" s="1"/>
      <c r="M99" s="1"/>
      <c r="N99" s="1"/>
      <c r="O99" s="1"/>
      <c r="P99" s="1"/>
      <c r="Q99" s="1"/>
      <c r="R99" s="1"/>
      <c r="S99" s="1"/>
      <c r="T99" s="1"/>
      <c r="U99" s="1"/>
      <c r="V99" s="1"/>
      <c r="W99" s="1"/>
      <c r="X99" s="1"/>
      <c r="Y99" s="1"/>
      <c r="Z99" s="1"/>
    </row>
    <row r="100" spans="1:26" ht="12" customHeight="1">
      <c r="A100" s="1"/>
      <c r="B100" s="1"/>
      <c r="C100" s="38"/>
      <c r="D100" s="39"/>
      <c r="E100" s="39"/>
      <c r="F100" s="38"/>
      <c r="G100" s="1"/>
      <c r="H100" s="1"/>
      <c r="I100" s="1"/>
      <c r="J100" s="1"/>
      <c r="K100" s="1"/>
      <c r="L100" s="1"/>
      <c r="M100" s="1"/>
      <c r="N100" s="1"/>
      <c r="O100" s="1"/>
      <c r="P100" s="1"/>
      <c r="Q100" s="1"/>
      <c r="R100" s="1"/>
      <c r="S100" s="1"/>
      <c r="T100" s="1"/>
      <c r="U100" s="1"/>
      <c r="V100" s="1"/>
      <c r="W100" s="1"/>
      <c r="X100" s="1"/>
      <c r="Y100" s="1"/>
      <c r="Z100" s="1"/>
    </row>
    <row r="101" spans="1:26" ht="12" customHeight="1">
      <c r="A101" s="1"/>
      <c r="B101" s="1"/>
      <c r="C101" s="38"/>
      <c r="D101" s="39"/>
      <c r="E101" s="39"/>
      <c r="F101" s="38"/>
      <c r="G101" s="1"/>
      <c r="H101" s="1"/>
      <c r="I101" s="1"/>
      <c r="J101" s="1"/>
      <c r="K101" s="1"/>
      <c r="L101" s="1"/>
      <c r="M101" s="1"/>
      <c r="N101" s="1"/>
      <c r="O101" s="1"/>
      <c r="P101" s="1"/>
      <c r="Q101" s="1"/>
      <c r="R101" s="1"/>
      <c r="S101" s="1"/>
      <c r="T101" s="1"/>
      <c r="U101" s="1"/>
      <c r="V101" s="1"/>
      <c r="W101" s="1"/>
      <c r="X101" s="1"/>
      <c r="Y101" s="1"/>
      <c r="Z101" s="1"/>
    </row>
    <row r="102" spans="1:26" ht="12" customHeight="1">
      <c r="A102" s="1"/>
      <c r="B102" s="1"/>
      <c r="C102" s="38"/>
      <c r="D102" s="39"/>
      <c r="E102" s="39"/>
      <c r="F102" s="38"/>
      <c r="G102" s="1"/>
      <c r="H102" s="1"/>
      <c r="I102" s="1"/>
      <c r="J102" s="1"/>
      <c r="K102" s="1"/>
      <c r="L102" s="1"/>
      <c r="M102" s="1"/>
      <c r="N102" s="1"/>
      <c r="O102" s="1"/>
      <c r="P102" s="1"/>
      <c r="Q102" s="1"/>
      <c r="R102" s="1"/>
      <c r="S102" s="1"/>
      <c r="T102" s="1"/>
      <c r="U102" s="1"/>
      <c r="V102" s="1"/>
      <c r="W102" s="1"/>
      <c r="X102" s="1"/>
      <c r="Y102" s="1"/>
      <c r="Z102" s="1"/>
    </row>
    <row r="103" spans="1:26" ht="12" customHeight="1">
      <c r="A103" s="1"/>
      <c r="B103" s="1"/>
      <c r="C103" s="38"/>
      <c r="D103" s="39"/>
      <c r="E103" s="39"/>
      <c r="F103" s="38"/>
      <c r="G103" s="1"/>
      <c r="H103" s="1"/>
      <c r="I103" s="1"/>
      <c r="J103" s="1"/>
      <c r="K103" s="1"/>
      <c r="L103" s="1"/>
      <c r="M103" s="1"/>
      <c r="N103" s="1"/>
      <c r="O103" s="1"/>
      <c r="P103" s="1"/>
      <c r="Q103" s="1"/>
      <c r="R103" s="1"/>
      <c r="S103" s="1"/>
      <c r="T103" s="1"/>
      <c r="U103" s="1"/>
      <c r="V103" s="1"/>
      <c r="W103" s="1"/>
      <c r="X103" s="1"/>
      <c r="Y103" s="1"/>
      <c r="Z103" s="1"/>
    </row>
    <row r="104" spans="1:26" ht="12" customHeight="1">
      <c r="A104" s="1"/>
      <c r="B104" s="1"/>
      <c r="C104" s="38"/>
      <c r="D104" s="39"/>
      <c r="E104" s="39"/>
      <c r="F104" s="38"/>
      <c r="G104" s="1"/>
      <c r="H104" s="1"/>
      <c r="I104" s="1"/>
      <c r="J104" s="1"/>
      <c r="K104" s="1"/>
      <c r="L104" s="1"/>
      <c r="M104" s="1"/>
      <c r="N104" s="1"/>
      <c r="O104" s="1"/>
      <c r="P104" s="1"/>
      <c r="Q104" s="1"/>
      <c r="R104" s="1"/>
      <c r="S104" s="1"/>
      <c r="T104" s="1"/>
      <c r="U104" s="1"/>
      <c r="V104" s="1"/>
      <c r="W104" s="1"/>
      <c r="X104" s="1"/>
      <c r="Y104" s="1"/>
      <c r="Z104" s="1"/>
    </row>
    <row r="105" spans="1:26" ht="12" customHeight="1">
      <c r="A105" s="1"/>
      <c r="B105" s="1"/>
      <c r="C105" s="38"/>
      <c r="D105" s="39"/>
      <c r="E105" s="39"/>
      <c r="F105" s="38"/>
      <c r="G105" s="1"/>
      <c r="H105" s="1"/>
      <c r="I105" s="1"/>
      <c r="J105" s="1"/>
      <c r="K105" s="1"/>
      <c r="L105" s="1"/>
      <c r="M105" s="1"/>
      <c r="N105" s="1"/>
      <c r="O105" s="1"/>
      <c r="P105" s="1"/>
      <c r="Q105" s="1"/>
      <c r="R105" s="1"/>
      <c r="S105" s="1"/>
      <c r="T105" s="1"/>
      <c r="U105" s="1"/>
      <c r="V105" s="1"/>
      <c r="W105" s="1"/>
      <c r="X105" s="1"/>
      <c r="Y105" s="1"/>
      <c r="Z105" s="1"/>
    </row>
    <row r="106" spans="1:26" ht="12" customHeight="1">
      <c r="A106" s="1"/>
      <c r="B106" s="1"/>
      <c r="C106" s="38"/>
      <c r="D106" s="39"/>
      <c r="E106" s="39"/>
      <c r="F106" s="38"/>
      <c r="G106" s="1"/>
      <c r="H106" s="1"/>
      <c r="I106" s="1"/>
      <c r="J106" s="1"/>
      <c r="K106" s="1"/>
      <c r="L106" s="1"/>
      <c r="M106" s="1"/>
      <c r="N106" s="1"/>
      <c r="O106" s="1"/>
      <c r="P106" s="1"/>
      <c r="Q106" s="1"/>
      <c r="R106" s="1"/>
      <c r="S106" s="1"/>
      <c r="T106" s="1"/>
      <c r="U106" s="1"/>
      <c r="V106" s="1"/>
      <c r="W106" s="1"/>
      <c r="X106" s="1"/>
      <c r="Y106" s="1"/>
      <c r="Z106" s="1"/>
    </row>
    <row r="107" spans="1:26" ht="12" customHeight="1">
      <c r="A107" s="1"/>
      <c r="B107" s="1"/>
      <c r="C107" s="38"/>
      <c r="D107" s="39"/>
      <c r="E107" s="39"/>
      <c r="F107" s="38"/>
      <c r="G107" s="1"/>
      <c r="H107" s="1"/>
      <c r="I107" s="1"/>
      <c r="J107" s="1"/>
      <c r="K107" s="1"/>
      <c r="L107" s="1"/>
      <c r="M107" s="1"/>
      <c r="N107" s="1"/>
      <c r="O107" s="1"/>
      <c r="P107" s="1"/>
      <c r="Q107" s="1"/>
      <c r="R107" s="1"/>
      <c r="S107" s="1"/>
      <c r="T107" s="1"/>
      <c r="U107" s="1"/>
      <c r="V107" s="1"/>
      <c r="W107" s="1"/>
      <c r="X107" s="1"/>
      <c r="Y107" s="1"/>
      <c r="Z107" s="1"/>
    </row>
    <row r="108" spans="1:26" ht="12" customHeight="1">
      <c r="A108" s="1"/>
      <c r="B108" s="1"/>
      <c r="C108" s="38"/>
      <c r="D108" s="39"/>
      <c r="E108" s="39"/>
      <c r="F108" s="38"/>
      <c r="G108" s="1"/>
      <c r="H108" s="1"/>
      <c r="I108" s="1"/>
      <c r="J108" s="1"/>
      <c r="K108" s="1"/>
      <c r="L108" s="1"/>
      <c r="M108" s="1"/>
      <c r="N108" s="1"/>
      <c r="O108" s="1"/>
      <c r="P108" s="1"/>
      <c r="Q108" s="1"/>
      <c r="R108" s="1"/>
      <c r="S108" s="1"/>
      <c r="T108" s="1"/>
      <c r="U108" s="1"/>
      <c r="V108" s="1"/>
      <c r="W108" s="1"/>
      <c r="X108" s="1"/>
      <c r="Y108" s="1"/>
      <c r="Z108" s="1"/>
    </row>
    <row r="109" spans="1:26" ht="12" customHeight="1">
      <c r="A109" s="1"/>
      <c r="B109" s="1"/>
      <c r="C109" s="38"/>
      <c r="D109" s="39"/>
      <c r="E109" s="39"/>
      <c r="F109" s="38"/>
      <c r="G109" s="1"/>
      <c r="H109" s="1"/>
      <c r="I109" s="1"/>
      <c r="J109" s="1"/>
      <c r="K109" s="1"/>
      <c r="L109" s="1"/>
      <c r="M109" s="1"/>
      <c r="N109" s="1"/>
      <c r="O109" s="1"/>
      <c r="P109" s="1"/>
      <c r="Q109" s="1"/>
      <c r="R109" s="1"/>
      <c r="S109" s="1"/>
      <c r="T109" s="1"/>
      <c r="U109" s="1"/>
      <c r="V109" s="1"/>
      <c r="W109" s="1"/>
      <c r="X109" s="1"/>
      <c r="Y109" s="1"/>
      <c r="Z109" s="1"/>
    </row>
    <row r="110" spans="1:26" ht="12" customHeight="1">
      <c r="A110" s="1"/>
      <c r="B110" s="1"/>
      <c r="C110" s="38"/>
      <c r="D110" s="39"/>
      <c r="E110" s="39"/>
      <c r="F110" s="38"/>
      <c r="G110" s="1"/>
      <c r="H110" s="1"/>
      <c r="I110" s="1"/>
      <c r="J110" s="1"/>
      <c r="K110" s="1"/>
      <c r="L110" s="1"/>
      <c r="M110" s="1"/>
      <c r="N110" s="1"/>
      <c r="O110" s="1"/>
      <c r="P110" s="1"/>
      <c r="Q110" s="1"/>
      <c r="R110" s="1"/>
      <c r="S110" s="1"/>
      <c r="T110" s="1"/>
      <c r="U110" s="1"/>
      <c r="V110" s="1"/>
      <c r="W110" s="1"/>
      <c r="X110" s="1"/>
      <c r="Y110" s="1"/>
      <c r="Z110" s="1"/>
    </row>
    <row r="111" spans="1:26" ht="12" customHeight="1">
      <c r="A111" s="1"/>
      <c r="B111" s="1"/>
      <c r="C111" s="38"/>
      <c r="D111" s="39"/>
      <c r="E111" s="39"/>
      <c r="F111" s="38"/>
      <c r="G111" s="1"/>
      <c r="H111" s="1"/>
      <c r="I111" s="1"/>
      <c r="J111" s="1"/>
      <c r="K111" s="1"/>
      <c r="L111" s="1"/>
      <c r="M111" s="1"/>
      <c r="N111" s="1"/>
      <c r="O111" s="1"/>
      <c r="P111" s="1"/>
      <c r="Q111" s="1"/>
      <c r="R111" s="1"/>
      <c r="S111" s="1"/>
      <c r="T111" s="1"/>
      <c r="U111" s="1"/>
      <c r="V111" s="1"/>
      <c r="W111" s="1"/>
      <c r="X111" s="1"/>
      <c r="Y111" s="1"/>
      <c r="Z111" s="1"/>
    </row>
    <row r="112" spans="1:26" ht="12" customHeight="1">
      <c r="A112" s="1"/>
      <c r="B112" s="1"/>
      <c r="C112" s="38"/>
      <c r="D112" s="39"/>
      <c r="E112" s="39"/>
      <c r="F112" s="38"/>
      <c r="G112" s="1"/>
      <c r="H112" s="1"/>
      <c r="I112" s="1"/>
      <c r="J112" s="1"/>
      <c r="K112" s="1"/>
      <c r="L112" s="1"/>
      <c r="M112" s="1"/>
      <c r="N112" s="1"/>
      <c r="O112" s="1"/>
      <c r="P112" s="1"/>
      <c r="Q112" s="1"/>
      <c r="R112" s="1"/>
      <c r="S112" s="1"/>
      <c r="T112" s="1"/>
      <c r="U112" s="1"/>
      <c r="V112" s="1"/>
      <c r="W112" s="1"/>
      <c r="X112" s="1"/>
      <c r="Y112" s="1"/>
      <c r="Z112" s="1"/>
    </row>
    <row r="113" spans="1:26" ht="12" customHeight="1">
      <c r="A113" s="1"/>
      <c r="B113" s="1"/>
      <c r="C113" s="38"/>
      <c r="D113" s="39"/>
      <c r="E113" s="39"/>
      <c r="F113" s="38"/>
      <c r="G113" s="1"/>
      <c r="H113" s="1"/>
      <c r="I113" s="1"/>
      <c r="J113" s="1"/>
      <c r="K113" s="1"/>
      <c r="L113" s="1"/>
      <c r="M113" s="1"/>
      <c r="N113" s="1"/>
      <c r="O113" s="1"/>
      <c r="P113" s="1"/>
      <c r="Q113" s="1"/>
      <c r="R113" s="1"/>
      <c r="S113" s="1"/>
      <c r="T113" s="1"/>
      <c r="U113" s="1"/>
      <c r="V113" s="1"/>
      <c r="W113" s="1"/>
      <c r="X113" s="1"/>
      <c r="Y113" s="1"/>
      <c r="Z113" s="1"/>
    </row>
    <row r="114" spans="1:26" ht="12" customHeight="1">
      <c r="A114" s="1"/>
      <c r="B114" s="1"/>
      <c r="C114" s="38"/>
      <c r="D114" s="39"/>
      <c r="E114" s="39"/>
      <c r="F114" s="38"/>
      <c r="G114" s="1"/>
      <c r="H114" s="1"/>
      <c r="I114" s="1"/>
      <c r="J114" s="1"/>
      <c r="K114" s="1"/>
      <c r="L114" s="1"/>
      <c r="M114" s="1"/>
      <c r="N114" s="1"/>
      <c r="O114" s="1"/>
      <c r="P114" s="1"/>
      <c r="Q114" s="1"/>
      <c r="R114" s="1"/>
      <c r="S114" s="1"/>
      <c r="T114" s="1"/>
      <c r="U114" s="1"/>
      <c r="V114" s="1"/>
      <c r="W114" s="1"/>
      <c r="X114" s="1"/>
      <c r="Y114" s="1"/>
      <c r="Z114" s="1"/>
    </row>
    <row r="115" spans="1:26" ht="12" customHeight="1">
      <c r="A115" s="1"/>
      <c r="B115" s="1"/>
      <c r="C115" s="38"/>
      <c r="D115" s="39"/>
      <c r="E115" s="39"/>
      <c r="F115" s="38"/>
      <c r="G115" s="1"/>
      <c r="H115" s="1"/>
      <c r="I115" s="1"/>
      <c r="J115" s="1"/>
      <c r="K115" s="1"/>
      <c r="L115" s="1"/>
      <c r="M115" s="1"/>
      <c r="N115" s="1"/>
      <c r="O115" s="1"/>
      <c r="P115" s="1"/>
      <c r="Q115" s="1"/>
      <c r="R115" s="1"/>
      <c r="S115" s="1"/>
      <c r="T115" s="1"/>
      <c r="U115" s="1"/>
      <c r="V115" s="1"/>
      <c r="W115" s="1"/>
      <c r="X115" s="1"/>
      <c r="Y115" s="1"/>
      <c r="Z115" s="1"/>
    </row>
    <row r="116" spans="1:26" ht="12" customHeight="1">
      <c r="A116" s="1"/>
      <c r="B116" s="1"/>
      <c r="C116" s="38"/>
      <c r="D116" s="39"/>
      <c r="E116" s="39"/>
      <c r="F116" s="38"/>
      <c r="G116" s="1"/>
      <c r="H116" s="1"/>
      <c r="I116" s="1"/>
      <c r="J116" s="1"/>
      <c r="K116" s="1"/>
      <c r="L116" s="1"/>
      <c r="M116" s="1"/>
      <c r="N116" s="1"/>
      <c r="O116" s="1"/>
      <c r="P116" s="1"/>
      <c r="Q116" s="1"/>
      <c r="R116" s="1"/>
      <c r="S116" s="1"/>
      <c r="T116" s="1"/>
      <c r="U116" s="1"/>
      <c r="V116" s="1"/>
      <c r="W116" s="1"/>
      <c r="X116" s="1"/>
      <c r="Y116" s="1"/>
      <c r="Z116" s="1"/>
    </row>
    <row r="117" spans="1:26" ht="12" customHeight="1">
      <c r="A117" s="1"/>
      <c r="B117" s="1"/>
      <c r="C117" s="38"/>
      <c r="D117" s="39"/>
      <c r="E117" s="39"/>
      <c r="F117" s="38"/>
      <c r="G117" s="1"/>
      <c r="H117" s="1"/>
      <c r="I117" s="1"/>
      <c r="J117" s="1"/>
      <c r="K117" s="1"/>
      <c r="L117" s="1"/>
      <c r="M117" s="1"/>
      <c r="N117" s="1"/>
      <c r="O117" s="1"/>
      <c r="P117" s="1"/>
      <c r="Q117" s="1"/>
      <c r="R117" s="1"/>
      <c r="S117" s="1"/>
      <c r="T117" s="1"/>
      <c r="U117" s="1"/>
      <c r="V117" s="1"/>
      <c r="W117" s="1"/>
      <c r="X117" s="1"/>
      <c r="Y117" s="1"/>
      <c r="Z117" s="1"/>
    </row>
    <row r="118" spans="1:26" ht="12" customHeight="1">
      <c r="A118" s="1"/>
      <c r="B118" s="1"/>
      <c r="C118" s="38"/>
      <c r="D118" s="39"/>
      <c r="E118" s="39"/>
      <c r="F118" s="38"/>
      <c r="G118" s="1"/>
      <c r="H118" s="1"/>
      <c r="I118" s="1"/>
      <c r="J118" s="1"/>
      <c r="K118" s="1"/>
      <c r="L118" s="1"/>
      <c r="M118" s="1"/>
      <c r="N118" s="1"/>
      <c r="O118" s="1"/>
      <c r="P118" s="1"/>
      <c r="Q118" s="1"/>
      <c r="R118" s="1"/>
      <c r="S118" s="1"/>
      <c r="T118" s="1"/>
      <c r="U118" s="1"/>
      <c r="V118" s="1"/>
      <c r="W118" s="1"/>
      <c r="X118" s="1"/>
      <c r="Y118" s="1"/>
      <c r="Z118" s="1"/>
    </row>
    <row r="119" spans="1:26" ht="12" customHeight="1">
      <c r="A119" s="1"/>
      <c r="B119" s="1"/>
      <c r="C119" s="38"/>
      <c r="D119" s="39"/>
      <c r="E119" s="39"/>
      <c r="F119" s="38"/>
      <c r="G119" s="1"/>
      <c r="H119" s="1"/>
      <c r="I119" s="1"/>
      <c r="J119" s="1"/>
      <c r="K119" s="1"/>
      <c r="L119" s="1"/>
      <c r="M119" s="1"/>
      <c r="N119" s="1"/>
      <c r="O119" s="1"/>
      <c r="P119" s="1"/>
      <c r="Q119" s="1"/>
      <c r="R119" s="1"/>
      <c r="S119" s="1"/>
      <c r="T119" s="1"/>
      <c r="U119" s="1"/>
      <c r="V119" s="1"/>
      <c r="W119" s="1"/>
      <c r="X119" s="1"/>
      <c r="Y119" s="1"/>
      <c r="Z119" s="1"/>
    </row>
    <row r="120" spans="1:26" ht="12" customHeight="1">
      <c r="A120" s="1"/>
      <c r="B120" s="1"/>
      <c r="C120" s="38"/>
      <c r="D120" s="39"/>
      <c r="E120" s="39"/>
      <c r="F120" s="38"/>
      <c r="G120" s="1"/>
      <c r="H120" s="1"/>
      <c r="I120" s="1"/>
      <c r="J120" s="1"/>
      <c r="K120" s="1"/>
      <c r="L120" s="1"/>
      <c r="M120" s="1"/>
      <c r="N120" s="1"/>
      <c r="O120" s="1"/>
      <c r="P120" s="1"/>
      <c r="Q120" s="1"/>
      <c r="R120" s="1"/>
      <c r="S120" s="1"/>
      <c r="T120" s="1"/>
      <c r="U120" s="1"/>
      <c r="V120" s="1"/>
      <c r="W120" s="1"/>
      <c r="X120" s="1"/>
      <c r="Y120" s="1"/>
      <c r="Z120" s="1"/>
    </row>
    <row r="121" spans="1:26" ht="12" customHeight="1">
      <c r="A121" s="1"/>
      <c r="B121" s="1"/>
      <c r="C121" s="38"/>
      <c r="D121" s="39"/>
      <c r="E121" s="39"/>
      <c r="F121" s="38"/>
      <c r="G121" s="1"/>
      <c r="H121" s="1"/>
      <c r="I121" s="1"/>
      <c r="J121" s="1"/>
      <c r="K121" s="1"/>
      <c r="L121" s="1"/>
      <c r="M121" s="1"/>
      <c r="N121" s="1"/>
      <c r="O121" s="1"/>
      <c r="P121" s="1"/>
      <c r="Q121" s="1"/>
      <c r="R121" s="1"/>
      <c r="S121" s="1"/>
      <c r="T121" s="1"/>
      <c r="U121" s="1"/>
      <c r="V121" s="1"/>
      <c r="W121" s="1"/>
      <c r="X121" s="1"/>
      <c r="Y121" s="1"/>
      <c r="Z121" s="1"/>
    </row>
    <row r="122" spans="1:26" ht="12" customHeight="1">
      <c r="A122" s="1"/>
      <c r="B122" s="1"/>
      <c r="C122" s="38"/>
      <c r="D122" s="39"/>
      <c r="E122" s="39"/>
      <c r="F122" s="38"/>
      <c r="G122" s="1"/>
      <c r="H122" s="1"/>
      <c r="I122" s="1"/>
      <c r="J122" s="1"/>
      <c r="K122" s="1"/>
      <c r="L122" s="1"/>
      <c r="M122" s="1"/>
      <c r="N122" s="1"/>
      <c r="O122" s="1"/>
      <c r="P122" s="1"/>
      <c r="Q122" s="1"/>
      <c r="R122" s="1"/>
      <c r="S122" s="1"/>
      <c r="T122" s="1"/>
      <c r="U122" s="1"/>
      <c r="V122" s="1"/>
      <c r="W122" s="1"/>
      <c r="X122" s="1"/>
      <c r="Y122" s="1"/>
      <c r="Z122" s="1"/>
    </row>
    <row r="123" spans="1:26" ht="12" customHeight="1">
      <c r="A123" s="1"/>
      <c r="B123" s="1"/>
      <c r="C123" s="38"/>
      <c r="D123" s="39"/>
      <c r="E123" s="39"/>
      <c r="F123" s="38"/>
      <c r="G123" s="1"/>
      <c r="H123" s="1"/>
      <c r="I123" s="1"/>
      <c r="J123" s="1"/>
      <c r="K123" s="1"/>
      <c r="L123" s="1"/>
      <c r="M123" s="1"/>
      <c r="N123" s="1"/>
      <c r="O123" s="1"/>
      <c r="P123" s="1"/>
      <c r="Q123" s="1"/>
      <c r="R123" s="1"/>
      <c r="S123" s="1"/>
      <c r="T123" s="1"/>
      <c r="U123" s="1"/>
      <c r="V123" s="1"/>
      <c r="W123" s="1"/>
      <c r="X123" s="1"/>
      <c r="Y123" s="1"/>
      <c r="Z123" s="1"/>
    </row>
    <row r="124" spans="1:26" ht="12" customHeight="1">
      <c r="A124" s="1"/>
      <c r="B124" s="1"/>
      <c r="C124" s="38"/>
      <c r="D124" s="39"/>
      <c r="E124" s="39"/>
      <c r="F124" s="38"/>
      <c r="G124" s="1"/>
      <c r="H124" s="1"/>
      <c r="I124" s="1"/>
      <c r="J124" s="1"/>
      <c r="K124" s="1"/>
      <c r="L124" s="1"/>
      <c r="M124" s="1"/>
      <c r="N124" s="1"/>
      <c r="O124" s="1"/>
      <c r="P124" s="1"/>
      <c r="Q124" s="1"/>
      <c r="R124" s="1"/>
      <c r="S124" s="1"/>
      <c r="T124" s="1"/>
      <c r="U124" s="1"/>
      <c r="V124" s="1"/>
      <c r="W124" s="1"/>
      <c r="X124" s="1"/>
      <c r="Y124" s="1"/>
      <c r="Z124" s="1"/>
    </row>
    <row r="125" spans="1:26" ht="12" customHeight="1">
      <c r="A125" s="1"/>
      <c r="B125" s="1"/>
      <c r="C125" s="38"/>
      <c r="D125" s="39"/>
      <c r="E125" s="39"/>
      <c r="F125" s="38"/>
      <c r="G125" s="1"/>
      <c r="H125" s="1"/>
      <c r="I125" s="1"/>
      <c r="J125" s="1"/>
      <c r="K125" s="1"/>
      <c r="L125" s="1"/>
      <c r="M125" s="1"/>
      <c r="N125" s="1"/>
      <c r="O125" s="1"/>
      <c r="P125" s="1"/>
      <c r="Q125" s="1"/>
      <c r="R125" s="1"/>
      <c r="S125" s="1"/>
      <c r="T125" s="1"/>
      <c r="U125" s="1"/>
      <c r="V125" s="1"/>
      <c r="W125" s="1"/>
      <c r="X125" s="1"/>
      <c r="Y125" s="1"/>
      <c r="Z125" s="1"/>
    </row>
    <row r="126" spans="1:26" ht="12" customHeight="1">
      <c r="A126" s="1"/>
      <c r="B126" s="1"/>
      <c r="C126" s="38"/>
      <c r="D126" s="39"/>
      <c r="E126" s="39"/>
      <c r="F126" s="38"/>
      <c r="G126" s="1"/>
      <c r="H126" s="1"/>
      <c r="I126" s="1"/>
      <c r="J126" s="1"/>
      <c r="K126" s="1"/>
      <c r="L126" s="1"/>
      <c r="M126" s="1"/>
      <c r="N126" s="1"/>
      <c r="O126" s="1"/>
      <c r="P126" s="1"/>
      <c r="Q126" s="1"/>
      <c r="R126" s="1"/>
      <c r="S126" s="1"/>
      <c r="T126" s="1"/>
      <c r="U126" s="1"/>
      <c r="V126" s="1"/>
      <c r="W126" s="1"/>
      <c r="X126" s="1"/>
      <c r="Y126" s="1"/>
      <c r="Z126" s="1"/>
    </row>
    <row r="127" spans="1:26" ht="12" customHeight="1">
      <c r="A127" s="1"/>
      <c r="B127" s="1"/>
      <c r="C127" s="38"/>
      <c r="D127" s="39"/>
      <c r="E127" s="39"/>
      <c r="F127" s="38"/>
      <c r="G127" s="1"/>
      <c r="H127" s="1"/>
      <c r="I127" s="1"/>
      <c r="J127" s="1"/>
      <c r="K127" s="1"/>
      <c r="L127" s="1"/>
      <c r="M127" s="1"/>
      <c r="N127" s="1"/>
      <c r="O127" s="1"/>
      <c r="P127" s="1"/>
      <c r="Q127" s="1"/>
      <c r="R127" s="1"/>
      <c r="S127" s="1"/>
      <c r="T127" s="1"/>
      <c r="U127" s="1"/>
      <c r="V127" s="1"/>
      <c r="W127" s="1"/>
      <c r="X127" s="1"/>
      <c r="Y127" s="1"/>
      <c r="Z127" s="1"/>
    </row>
    <row r="128" spans="1:26" ht="12" customHeight="1">
      <c r="A128" s="1"/>
      <c r="B128" s="1"/>
      <c r="C128" s="38"/>
      <c r="D128" s="39"/>
      <c r="E128" s="39"/>
      <c r="F128" s="38"/>
      <c r="G128" s="1"/>
      <c r="H128" s="1"/>
      <c r="I128" s="1"/>
      <c r="J128" s="1"/>
      <c r="K128" s="1"/>
      <c r="L128" s="1"/>
      <c r="M128" s="1"/>
      <c r="N128" s="1"/>
      <c r="O128" s="1"/>
      <c r="P128" s="1"/>
      <c r="Q128" s="1"/>
      <c r="R128" s="1"/>
      <c r="S128" s="1"/>
      <c r="T128" s="1"/>
      <c r="U128" s="1"/>
      <c r="V128" s="1"/>
      <c r="W128" s="1"/>
      <c r="X128" s="1"/>
      <c r="Y128" s="1"/>
      <c r="Z128" s="1"/>
    </row>
    <row r="129" spans="1:26" ht="12" customHeight="1">
      <c r="A129" s="1"/>
      <c r="B129" s="1"/>
      <c r="C129" s="38"/>
      <c r="D129" s="39"/>
      <c r="E129" s="39"/>
      <c r="F129" s="38"/>
      <c r="G129" s="1"/>
      <c r="H129" s="1"/>
      <c r="I129" s="1"/>
      <c r="J129" s="1"/>
      <c r="K129" s="1"/>
      <c r="L129" s="1"/>
      <c r="M129" s="1"/>
      <c r="N129" s="1"/>
      <c r="O129" s="1"/>
      <c r="P129" s="1"/>
      <c r="Q129" s="1"/>
      <c r="R129" s="1"/>
      <c r="S129" s="1"/>
      <c r="T129" s="1"/>
      <c r="U129" s="1"/>
      <c r="V129" s="1"/>
      <c r="W129" s="1"/>
      <c r="X129" s="1"/>
      <c r="Y129" s="1"/>
      <c r="Z129" s="1"/>
    </row>
    <row r="130" spans="1:26" ht="12" customHeight="1">
      <c r="A130" s="1"/>
      <c r="B130" s="1"/>
      <c r="C130" s="38"/>
      <c r="D130" s="39"/>
      <c r="E130" s="39"/>
      <c r="F130" s="38"/>
      <c r="G130" s="1"/>
      <c r="H130" s="1"/>
      <c r="I130" s="1"/>
      <c r="J130" s="1"/>
      <c r="K130" s="1"/>
      <c r="L130" s="1"/>
      <c r="M130" s="1"/>
      <c r="N130" s="1"/>
      <c r="O130" s="1"/>
      <c r="P130" s="1"/>
      <c r="Q130" s="1"/>
      <c r="R130" s="1"/>
      <c r="S130" s="1"/>
      <c r="T130" s="1"/>
      <c r="U130" s="1"/>
      <c r="V130" s="1"/>
      <c r="W130" s="1"/>
      <c r="X130" s="1"/>
      <c r="Y130" s="1"/>
      <c r="Z130" s="1"/>
    </row>
    <row r="131" spans="1:26" ht="12" customHeight="1">
      <c r="A131" s="1"/>
      <c r="B131" s="1"/>
      <c r="C131" s="38"/>
      <c r="D131" s="39"/>
      <c r="E131" s="39"/>
      <c r="F131" s="38"/>
      <c r="G131" s="1"/>
      <c r="H131" s="1"/>
      <c r="I131" s="1"/>
      <c r="J131" s="1"/>
      <c r="K131" s="1"/>
      <c r="L131" s="1"/>
      <c r="M131" s="1"/>
      <c r="N131" s="1"/>
      <c r="O131" s="1"/>
      <c r="P131" s="1"/>
      <c r="Q131" s="1"/>
      <c r="R131" s="1"/>
      <c r="S131" s="1"/>
      <c r="T131" s="1"/>
      <c r="U131" s="1"/>
      <c r="V131" s="1"/>
      <c r="W131" s="1"/>
      <c r="X131" s="1"/>
      <c r="Y131" s="1"/>
      <c r="Z131" s="1"/>
    </row>
    <row r="132" spans="1:26" ht="12" customHeight="1">
      <c r="A132" s="1"/>
      <c r="B132" s="1"/>
      <c r="C132" s="38"/>
      <c r="D132" s="39"/>
      <c r="E132" s="39"/>
      <c r="F132" s="38"/>
      <c r="G132" s="1"/>
      <c r="H132" s="1"/>
      <c r="I132" s="1"/>
      <c r="J132" s="1"/>
      <c r="K132" s="1"/>
      <c r="L132" s="1"/>
      <c r="M132" s="1"/>
      <c r="N132" s="1"/>
      <c r="O132" s="1"/>
      <c r="P132" s="1"/>
      <c r="Q132" s="1"/>
      <c r="R132" s="1"/>
      <c r="S132" s="1"/>
      <c r="T132" s="1"/>
      <c r="U132" s="1"/>
      <c r="V132" s="1"/>
      <c r="W132" s="1"/>
      <c r="X132" s="1"/>
      <c r="Y132" s="1"/>
      <c r="Z132" s="1"/>
    </row>
    <row r="133" spans="1:26" ht="12" customHeight="1">
      <c r="A133" s="1"/>
      <c r="B133" s="1"/>
      <c r="C133" s="38"/>
      <c r="D133" s="39"/>
      <c r="E133" s="39"/>
      <c r="F133" s="38"/>
      <c r="G133" s="1"/>
      <c r="H133" s="1"/>
      <c r="I133" s="1"/>
      <c r="J133" s="1"/>
      <c r="K133" s="1"/>
      <c r="L133" s="1"/>
      <c r="M133" s="1"/>
      <c r="N133" s="1"/>
      <c r="O133" s="1"/>
      <c r="P133" s="1"/>
      <c r="Q133" s="1"/>
      <c r="R133" s="1"/>
      <c r="S133" s="1"/>
      <c r="T133" s="1"/>
      <c r="U133" s="1"/>
      <c r="V133" s="1"/>
      <c r="W133" s="1"/>
      <c r="X133" s="1"/>
      <c r="Y133" s="1"/>
      <c r="Z133" s="1"/>
    </row>
    <row r="134" spans="1:26" ht="12" customHeight="1">
      <c r="A134" s="1"/>
      <c r="B134" s="1"/>
      <c r="C134" s="38"/>
      <c r="D134" s="39"/>
      <c r="E134" s="39"/>
      <c r="F134" s="38"/>
      <c r="G134" s="1"/>
      <c r="H134" s="1"/>
      <c r="I134" s="1"/>
      <c r="J134" s="1"/>
      <c r="K134" s="1"/>
      <c r="L134" s="1"/>
      <c r="M134" s="1"/>
      <c r="N134" s="1"/>
      <c r="O134" s="1"/>
      <c r="P134" s="1"/>
      <c r="Q134" s="1"/>
      <c r="R134" s="1"/>
      <c r="S134" s="1"/>
      <c r="T134" s="1"/>
      <c r="U134" s="1"/>
      <c r="V134" s="1"/>
      <c r="W134" s="1"/>
      <c r="X134" s="1"/>
      <c r="Y134" s="1"/>
      <c r="Z134" s="1"/>
    </row>
    <row r="135" spans="1:26" ht="12" customHeight="1">
      <c r="A135" s="1"/>
      <c r="B135" s="1"/>
      <c r="C135" s="38"/>
      <c r="D135" s="39"/>
      <c r="E135" s="39"/>
      <c r="F135" s="38"/>
      <c r="G135" s="1"/>
      <c r="H135" s="1"/>
      <c r="I135" s="1"/>
      <c r="J135" s="1"/>
      <c r="K135" s="1"/>
      <c r="L135" s="1"/>
      <c r="M135" s="1"/>
      <c r="N135" s="1"/>
      <c r="O135" s="1"/>
      <c r="P135" s="1"/>
      <c r="Q135" s="1"/>
      <c r="R135" s="1"/>
      <c r="S135" s="1"/>
      <c r="T135" s="1"/>
      <c r="U135" s="1"/>
      <c r="V135" s="1"/>
      <c r="W135" s="1"/>
      <c r="X135" s="1"/>
      <c r="Y135" s="1"/>
      <c r="Z135" s="1"/>
    </row>
    <row r="136" spans="1:26" ht="12" customHeight="1">
      <c r="A136" s="1"/>
      <c r="B136" s="1"/>
      <c r="C136" s="38"/>
      <c r="D136" s="39"/>
      <c r="E136" s="39"/>
      <c r="F136" s="38"/>
      <c r="G136" s="1"/>
      <c r="H136" s="1"/>
      <c r="I136" s="1"/>
      <c r="J136" s="1"/>
      <c r="K136" s="1"/>
      <c r="L136" s="1"/>
      <c r="M136" s="1"/>
      <c r="N136" s="1"/>
      <c r="O136" s="1"/>
      <c r="P136" s="1"/>
      <c r="Q136" s="1"/>
      <c r="R136" s="1"/>
      <c r="S136" s="1"/>
      <c r="T136" s="1"/>
      <c r="U136" s="1"/>
      <c r="V136" s="1"/>
      <c r="W136" s="1"/>
      <c r="X136" s="1"/>
      <c r="Y136" s="1"/>
      <c r="Z136" s="1"/>
    </row>
    <row r="137" spans="1:26" ht="12" customHeight="1">
      <c r="A137" s="1"/>
      <c r="B137" s="1"/>
      <c r="C137" s="38"/>
      <c r="D137" s="39"/>
      <c r="E137" s="39"/>
      <c r="F137" s="38"/>
      <c r="G137" s="1"/>
      <c r="H137" s="1"/>
      <c r="I137" s="1"/>
      <c r="J137" s="1"/>
      <c r="K137" s="1"/>
      <c r="L137" s="1"/>
      <c r="M137" s="1"/>
      <c r="N137" s="1"/>
      <c r="O137" s="1"/>
      <c r="P137" s="1"/>
      <c r="Q137" s="1"/>
      <c r="R137" s="1"/>
      <c r="S137" s="1"/>
      <c r="T137" s="1"/>
      <c r="U137" s="1"/>
      <c r="V137" s="1"/>
      <c r="W137" s="1"/>
      <c r="X137" s="1"/>
      <c r="Y137" s="1"/>
      <c r="Z137" s="1"/>
    </row>
    <row r="138" spans="1:26" ht="12" customHeight="1">
      <c r="A138" s="1"/>
      <c r="B138" s="1"/>
      <c r="C138" s="38"/>
      <c r="D138" s="39"/>
      <c r="E138" s="39"/>
      <c r="F138" s="38"/>
      <c r="G138" s="1"/>
      <c r="H138" s="1"/>
      <c r="I138" s="1"/>
      <c r="J138" s="1"/>
      <c r="K138" s="1"/>
      <c r="L138" s="1"/>
      <c r="M138" s="1"/>
      <c r="N138" s="1"/>
      <c r="O138" s="1"/>
      <c r="P138" s="1"/>
      <c r="Q138" s="1"/>
      <c r="R138" s="1"/>
      <c r="S138" s="1"/>
      <c r="T138" s="1"/>
      <c r="U138" s="1"/>
      <c r="V138" s="1"/>
      <c r="W138" s="1"/>
      <c r="X138" s="1"/>
      <c r="Y138" s="1"/>
      <c r="Z138" s="1"/>
    </row>
    <row r="139" spans="1:26" ht="12" customHeight="1">
      <c r="A139" s="1"/>
      <c r="B139" s="1"/>
      <c r="C139" s="38"/>
      <c r="D139" s="39"/>
      <c r="E139" s="39"/>
      <c r="F139" s="38"/>
      <c r="G139" s="1"/>
      <c r="H139" s="1"/>
      <c r="I139" s="1"/>
      <c r="J139" s="1"/>
      <c r="K139" s="1"/>
      <c r="L139" s="1"/>
      <c r="M139" s="1"/>
      <c r="N139" s="1"/>
      <c r="O139" s="1"/>
      <c r="P139" s="1"/>
      <c r="Q139" s="1"/>
      <c r="R139" s="1"/>
      <c r="S139" s="1"/>
      <c r="T139" s="1"/>
      <c r="U139" s="1"/>
      <c r="V139" s="1"/>
      <c r="W139" s="1"/>
      <c r="X139" s="1"/>
      <c r="Y139" s="1"/>
      <c r="Z139" s="1"/>
    </row>
    <row r="140" spans="1:26" ht="12" customHeight="1">
      <c r="A140" s="1"/>
      <c r="B140" s="1"/>
      <c r="C140" s="38"/>
      <c r="D140" s="39"/>
      <c r="E140" s="39"/>
      <c r="F140" s="38"/>
      <c r="G140" s="1"/>
      <c r="H140" s="1"/>
      <c r="I140" s="1"/>
      <c r="J140" s="1"/>
      <c r="K140" s="1"/>
      <c r="L140" s="1"/>
      <c r="M140" s="1"/>
      <c r="N140" s="1"/>
      <c r="O140" s="1"/>
      <c r="P140" s="1"/>
      <c r="Q140" s="1"/>
      <c r="R140" s="1"/>
      <c r="S140" s="1"/>
      <c r="T140" s="1"/>
      <c r="U140" s="1"/>
      <c r="V140" s="1"/>
      <c r="W140" s="1"/>
      <c r="X140" s="1"/>
      <c r="Y140" s="1"/>
      <c r="Z140" s="1"/>
    </row>
    <row r="141" spans="1:26" ht="12" customHeight="1">
      <c r="A141" s="1"/>
      <c r="B141" s="1"/>
      <c r="C141" s="38"/>
      <c r="D141" s="39"/>
      <c r="E141" s="39"/>
      <c r="F141" s="38"/>
      <c r="G141" s="1"/>
      <c r="H141" s="1"/>
      <c r="I141" s="1"/>
      <c r="J141" s="1"/>
      <c r="K141" s="1"/>
      <c r="L141" s="1"/>
      <c r="M141" s="1"/>
      <c r="N141" s="1"/>
      <c r="O141" s="1"/>
      <c r="P141" s="1"/>
      <c r="Q141" s="1"/>
      <c r="R141" s="1"/>
      <c r="S141" s="1"/>
      <c r="T141" s="1"/>
      <c r="U141" s="1"/>
      <c r="V141" s="1"/>
      <c r="W141" s="1"/>
      <c r="X141" s="1"/>
      <c r="Y141" s="1"/>
      <c r="Z141" s="1"/>
    </row>
    <row r="142" spans="1:26" ht="12" customHeight="1">
      <c r="A142" s="1"/>
      <c r="B142" s="1"/>
      <c r="C142" s="38"/>
      <c r="D142" s="39"/>
      <c r="E142" s="39"/>
      <c r="F142" s="38"/>
      <c r="G142" s="1"/>
      <c r="H142" s="1"/>
      <c r="I142" s="1"/>
      <c r="J142" s="1"/>
      <c r="K142" s="1"/>
      <c r="L142" s="1"/>
      <c r="M142" s="1"/>
      <c r="N142" s="1"/>
      <c r="O142" s="1"/>
      <c r="P142" s="1"/>
      <c r="Q142" s="1"/>
      <c r="R142" s="1"/>
      <c r="S142" s="1"/>
      <c r="T142" s="1"/>
      <c r="U142" s="1"/>
      <c r="V142" s="1"/>
      <c r="W142" s="1"/>
      <c r="X142" s="1"/>
      <c r="Y142" s="1"/>
      <c r="Z142" s="1"/>
    </row>
    <row r="143" spans="1:26" ht="12" customHeight="1">
      <c r="A143" s="1"/>
      <c r="B143" s="1"/>
      <c r="C143" s="38"/>
      <c r="D143" s="39"/>
      <c r="E143" s="39"/>
      <c r="F143" s="38"/>
      <c r="G143" s="1"/>
      <c r="H143" s="1"/>
      <c r="I143" s="1"/>
      <c r="J143" s="1"/>
      <c r="K143" s="1"/>
      <c r="L143" s="1"/>
      <c r="M143" s="1"/>
      <c r="N143" s="1"/>
      <c r="O143" s="1"/>
      <c r="P143" s="1"/>
      <c r="Q143" s="1"/>
      <c r="R143" s="1"/>
      <c r="S143" s="1"/>
      <c r="T143" s="1"/>
      <c r="U143" s="1"/>
      <c r="V143" s="1"/>
      <c r="W143" s="1"/>
      <c r="X143" s="1"/>
      <c r="Y143" s="1"/>
      <c r="Z143" s="1"/>
    </row>
    <row r="144" spans="1:26" ht="12" customHeight="1">
      <c r="A144" s="1"/>
      <c r="B144" s="1"/>
      <c r="C144" s="38"/>
      <c r="D144" s="39"/>
      <c r="E144" s="39"/>
      <c r="F144" s="38"/>
      <c r="G144" s="1"/>
      <c r="H144" s="1"/>
      <c r="I144" s="1"/>
      <c r="J144" s="1"/>
      <c r="K144" s="1"/>
      <c r="L144" s="1"/>
      <c r="M144" s="1"/>
      <c r="N144" s="1"/>
      <c r="O144" s="1"/>
      <c r="P144" s="1"/>
      <c r="Q144" s="1"/>
      <c r="R144" s="1"/>
      <c r="S144" s="1"/>
      <c r="T144" s="1"/>
      <c r="U144" s="1"/>
      <c r="V144" s="1"/>
      <c r="W144" s="1"/>
      <c r="X144" s="1"/>
      <c r="Y144" s="1"/>
      <c r="Z144" s="1"/>
    </row>
    <row r="145" spans="1:26" ht="12" customHeight="1">
      <c r="A145" s="1"/>
      <c r="B145" s="1"/>
      <c r="C145" s="38"/>
      <c r="D145" s="39"/>
      <c r="E145" s="39"/>
      <c r="F145" s="38"/>
      <c r="G145" s="1"/>
      <c r="H145" s="1"/>
      <c r="I145" s="1"/>
      <c r="J145" s="1"/>
      <c r="K145" s="1"/>
      <c r="L145" s="1"/>
      <c r="M145" s="1"/>
      <c r="N145" s="1"/>
      <c r="O145" s="1"/>
      <c r="P145" s="1"/>
      <c r="Q145" s="1"/>
      <c r="R145" s="1"/>
      <c r="S145" s="1"/>
      <c r="T145" s="1"/>
      <c r="U145" s="1"/>
      <c r="V145" s="1"/>
      <c r="W145" s="1"/>
      <c r="X145" s="1"/>
      <c r="Y145" s="1"/>
      <c r="Z145" s="1"/>
    </row>
    <row r="146" spans="1:26" ht="12" customHeight="1">
      <c r="A146" s="1"/>
      <c r="B146" s="1"/>
      <c r="C146" s="38"/>
      <c r="D146" s="39"/>
      <c r="E146" s="39"/>
      <c r="F146" s="38"/>
      <c r="G146" s="1"/>
      <c r="H146" s="1"/>
      <c r="I146" s="1"/>
      <c r="J146" s="1"/>
      <c r="K146" s="1"/>
      <c r="L146" s="1"/>
      <c r="M146" s="1"/>
      <c r="N146" s="1"/>
      <c r="O146" s="1"/>
      <c r="P146" s="1"/>
      <c r="Q146" s="1"/>
      <c r="R146" s="1"/>
      <c r="S146" s="1"/>
      <c r="T146" s="1"/>
      <c r="U146" s="1"/>
      <c r="V146" s="1"/>
      <c r="W146" s="1"/>
      <c r="X146" s="1"/>
      <c r="Y146" s="1"/>
      <c r="Z146" s="1"/>
    </row>
    <row r="147" spans="1:26" ht="12" customHeight="1">
      <c r="A147" s="1"/>
      <c r="B147" s="1"/>
      <c r="C147" s="38"/>
      <c r="D147" s="39"/>
      <c r="E147" s="39"/>
      <c r="F147" s="38"/>
      <c r="G147" s="1"/>
      <c r="H147" s="1"/>
      <c r="I147" s="1"/>
      <c r="J147" s="1"/>
      <c r="K147" s="1"/>
      <c r="L147" s="1"/>
      <c r="M147" s="1"/>
      <c r="N147" s="1"/>
      <c r="O147" s="1"/>
      <c r="P147" s="1"/>
      <c r="Q147" s="1"/>
      <c r="R147" s="1"/>
      <c r="S147" s="1"/>
      <c r="T147" s="1"/>
      <c r="U147" s="1"/>
      <c r="V147" s="1"/>
      <c r="W147" s="1"/>
      <c r="X147" s="1"/>
      <c r="Y147" s="1"/>
      <c r="Z147" s="1"/>
    </row>
    <row r="148" spans="1:26" ht="12" customHeight="1">
      <c r="A148" s="1"/>
      <c r="B148" s="1"/>
      <c r="C148" s="38"/>
      <c r="D148" s="39"/>
      <c r="E148" s="39"/>
      <c r="F148" s="38"/>
      <c r="G148" s="1"/>
      <c r="H148" s="1"/>
      <c r="I148" s="1"/>
      <c r="J148" s="1"/>
      <c r="K148" s="1"/>
      <c r="L148" s="1"/>
      <c r="M148" s="1"/>
      <c r="N148" s="1"/>
      <c r="O148" s="1"/>
      <c r="P148" s="1"/>
      <c r="Q148" s="1"/>
      <c r="R148" s="1"/>
      <c r="S148" s="1"/>
      <c r="T148" s="1"/>
      <c r="U148" s="1"/>
      <c r="V148" s="1"/>
      <c r="W148" s="1"/>
      <c r="X148" s="1"/>
      <c r="Y148" s="1"/>
      <c r="Z148" s="1"/>
    </row>
    <row r="149" spans="1:26" ht="12" customHeight="1">
      <c r="A149" s="1"/>
      <c r="B149" s="1"/>
      <c r="C149" s="38"/>
      <c r="D149" s="39"/>
      <c r="E149" s="39"/>
      <c r="F149" s="38"/>
      <c r="G149" s="1"/>
      <c r="H149" s="1"/>
      <c r="I149" s="1"/>
      <c r="J149" s="1"/>
      <c r="K149" s="1"/>
      <c r="L149" s="1"/>
      <c r="M149" s="1"/>
      <c r="N149" s="1"/>
      <c r="O149" s="1"/>
      <c r="P149" s="1"/>
      <c r="Q149" s="1"/>
      <c r="R149" s="1"/>
      <c r="S149" s="1"/>
      <c r="T149" s="1"/>
      <c r="U149" s="1"/>
      <c r="V149" s="1"/>
      <c r="W149" s="1"/>
      <c r="X149" s="1"/>
      <c r="Y149" s="1"/>
      <c r="Z149" s="1"/>
    </row>
    <row r="150" spans="1:26" ht="12" customHeight="1">
      <c r="A150" s="1"/>
      <c r="B150" s="1"/>
      <c r="C150" s="38"/>
      <c r="D150" s="39"/>
      <c r="E150" s="39"/>
      <c r="F150" s="38"/>
      <c r="G150" s="1"/>
      <c r="H150" s="1"/>
      <c r="I150" s="1"/>
      <c r="J150" s="1"/>
      <c r="K150" s="1"/>
      <c r="L150" s="1"/>
      <c r="M150" s="1"/>
      <c r="N150" s="1"/>
      <c r="O150" s="1"/>
      <c r="P150" s="1"/>
      <c r="Q150" s="1"/>
      <c r="R150" s="1"/>
      <c r="S150" s="1"/>
      <c r="T150" s="1"/>
      <c r="U150" s="1"/>
      <c r="V150" s="1"/>
      <c r="W150" s="1"/>
      <c r="X150" s="1"/>
      <c r="Y150" s="1"/>
      <c r="Z150" s="1"/>
    </row>
    <row r="151" spans="1:26" ht="12" customHeight="1">
      <c r="A151" s="1"/>
      <c r="B151" s="1"/>
      <c r="C151" s="38"/>
      <c r="D151" s="39"/>
      <c r="E151" s="39"/>
      <c r="F151" s="38"/>
      <c r="G151" s="1"/>
      <c r="H151" s="1"/>
      <c r="I151" s="1"/>
      <c r="J151" s="1"/>
      <c r="K151" s="1"/>
      <c r="L151" s="1"/>
      <c r="M151" s="1"/>
      <c r="N151" s="1"/>
      <c r="O151" s="1"/>
      <c r="P151" s="1"/>
      <c r="Q151" s="1"/>
      <c r="R151" s="1"/>
      <c r="S151" s="1"/>
      <c r="T151" s="1"/>
      <c r="U151" s="1"/>
      <c r="V151" s="1"/>
      <c r="W151" s="1"/>
      <c r="X151" s="1"/>
      <c r="Y151" s="1"/>
      <c r="Z151" s="1"/>
    </row>
    <row r="152" spans="1:26" ht="12" customHeight="1">
      <c r="A152" s="1"/>
      <c r="B152" s="1"/>
      <c r="C152" s="38"/>
      <c r="D152" s="39"/>
      <c r="E152" s="39"/>
      <c r="F152" s="38"/>
      <c r="G152" s="1"/>
      <c r="H152" s="1"/>
      <c r="I152" s="1"/>
      <c r="J152" s="1"/>
      <c r="K152" s="1"/>
      <c r="L152" s="1"/>
      <c r="M152" s="1"/>
      <c r="N152" s="1"/>
      <c r="O152" s="1"/>
      <c r="P152" s="1"/>
      <c r="Q152" s="1"/>
      <c r="R152" s="1"/>
      <c r="S152" s="1"/>
      <c r="T152" s="1"/>
      <c r="U152" s="1"/>
      <c r="V152" s="1"/>
      <c r="W152" s="1"/>
      <c r="X152" s="1"/>
      <c r="Y152" s="1"/>
      <c r="Z152" s="1"/>
    </row>
    <row r="153" spans="1:26" ht="12" customHeight="1">
      <c r="A153" s="1"/>
      <c r="B153" s="1"/>
      <c r="C153" s="38"/>
      <c r="D153" s="39"/>
      <c r="E153" s="39"/>
      <c r="F153" s="38"/>
      <c r="G153" s="1"/>
      <c r="H153" s="1"/>
      <c r="I153" s="1"/>
      <c r="J153" s="1"/>
      <c r="K153" s="1"/>
      <c r="L153" s="1"/>
      <c r="M153" s="1"/>
      <c r="N153" s="1"/>
      <c r="O153" s="1"/>
      <c r="P153" s="1"/>
      <c r="Q153" s="1"/>
      <c r="R153" s="1"/>
      <c r="S153" s="1"/>
      <c r="T153" s="1"/>
      <c r="U153" s="1"/>
      <c r="V153" s="1"/>
      <c r="W153" s="1"/>
      <c r="X153" s="1"/>
      <c r="Y153" s="1"/>
      <c r="Z153" s="1"/>
    </row>
    <row r="154" spans="1:26" ht="12" customHeight="1">
      <c r="A154" s="1"/>
      <c r="B154" s="1"/>
      <c r="C154" s="38"/>
      <c r="D154" s="39"/>
      <c r="E154" s="39"/>
      <c r="F154" s="38"/>
      <c r="G154" s="1"/>
      <c r="H154" s="1"/>
      <c r="I154" s="1"/>
      <c r="J154" s="1"/>
      <c r="K154" s="1"/>
      <c r="L154" s="1"/>
      <c r="M154" s="1"/>
      <c r="N154" s="1"/>
      <c r="O154" s="1"/>
      <c r="P154" s="1"/>
      <c r="Q154" s="1"/>
      <c r="R154" s="1"/>
      <c r="S154" s="1"/>
      <c r="T154" s="1"/>
      <c r="U154" s="1"/>
      <c r="V154" s="1"/>
      <c r="W154" s="1"/>
      <c r="X154" s="1"/>
      <c r="Y154" s="1"/>
      <c r="Z154" s="1"/>
    </row>
    <row r="155" spans="1:26" ht="12" customHeight="1">
      <c r="A155" s="1"/>
      <c r="B155" s="1"/>
      <c r="C155" s="38"/>
      <c r="D155" s="39"/>
      <c r="E155" s="39"/>
      <c r="F155" s="38"/>
      <c r="G155" s="1"/>
      <c r="H155" s="1"/>
      <c r="I155" s="1"/>
      <c r="J155" s="1"/>
      <c r="K155" s="1"/>
      <c r="L155" s="1"/>
      <c r="M155" s="1"/>
      <c r="N155" s="1"/>
      <c r="O155" s="1"/>
      <c r="P155" s="1"/>
      <c r="Q155" s="1"/>
      <c r="R155" s="1"/>
      <c r="S155" s="1"/>
      <c r="T155" s="1"/>
      <c r="U155" s="1"/>
      <c r="V155" s="1"/>
      <c r="W155" s="1"/>
      <c r="X155" s="1"/>
      <c r="Y155" s="1"/>
      <c r="Z155" s="1"/>
    </row>
    <row r="156" spans="1:26" ht="12" customHeight="1">
      <c r="A156" s="1"/>
      <c r="B156" s="1"/>
      <c r="C156" s="38"/>
      <c r="D156" s="39"/>
      <c r="E156" s="39"/>
      <c r="F156" s="38"/>
      <c r="G156" s="1"/>
      <c r="H156" s="1"/>
      <c r="I156" s="1"/>
      <c r="J156" s="1"/>
      <c r="K156" s="1"/>
      <c r="L156" s="1"/>
      <c r="M156" s="1"/>
      <c r="N156" s="1"/>
      <c r="O156" s="1"/>
      <c r="P156" s="1"/>
      <c r="Q156" s="1"/>
      <c r="R156" s="1"/>
      <c r="S156" s="1"/>
      <c r="T156" s="1"/>
      <c r="U156" s="1"/>
      <c r="V156" s="1"/>
      <c r="W156" s="1"/>
      <c r="X156" s="1"/>
      <c r="Y156" s="1"/>
      <c r="Z156" s="1"/>
    </row>
    <row r="157" spans="1:26" ht="12" customHeight="1">
      <c r="A157" s="1"/>
      <c r="B157" s="1"/>
      <c r="C157" s="38"/>
      <c r="D157" s="39"/>
      <c r="E157" s="39"/>
      <c r="F157" s="38"/>
      <c r="G157" s="1"/>
      <c r="H157" s="1"/>
      <c r="I157" s="1"/>
      <c r="J157" s="1"/>
      <c r="K157" s="1"/>
      <c r="L157" s="1"/>
      <c r="M157" s="1"/>
      <c r="N157" s="1"/>
      <c r="O157" s="1"/>
      <c r="P157" s="1"/>
      <c r="Q157" s="1"/>
      <c r="R157" s="1"/>
      <c r="S157" s="1"/>
      <c r="T157" s="1"/>
      <c r="U157" s="1"/>
      <c r="V157" s="1"/>
      <c r="W157" s="1"/>
      <c r="X157" s="1"/>
      <c r="Y157" s="1"/>
      <c r="Z157" s="1"/>
    </row>
    <row r="158" spans="1:26" ht="12" customHeight="1">
      <c r="A158" s="1"/>
      <c r="B158" s="1"/>
      <c r="C158" s="38"/>
      <c r="D158" s="39"/>
      <c r="E158" s="39"/>
      <c r="F158" s="38"/>
      <c r="G158" s="1"/>
      <c r="H158" s="1"/>
      <c r="I158" s="1"/>
      <c r="J158" s="1"/>
      <c r="K158" s="1"/>
      <c r="L158" s="1"/>
      <c r="M158" s="1"/>
      <c r="N158" s="1"/>
      <c r="O158" s="1"/>
      <c r="P158" s="1"/>
      <c r="Q158" s="1"/>
      <c r="R158" s="1"/>
      <c r="S158" s="1"/>
      <c r="T158" s="1"/>
      <c r="U158" s="1"/>
      <c r="V158" s="1"/>
      <c r="W158" s="1"/>
      <c r="X158" s="1"/>
      <c r="Y158" s="1"/>
      <c r="Z158" s="1"/>
    </row>
    <row r="159" spans="1:26" ht="12" customHeight="1">
      <c r="A159" s="1"/>
      <c r="B159" s="1"/>
      <c r="C159" s="38"/>
      <c r="D159" s="39"/>
      <c r="E159" s="39"/>
      <c r="F159" s="38"/>
      <c r="G159" s="1"/>
      <c r="H159" s="1"/>
      <c r="I159" s="1"/>
      <c r="J159" s="1"/>
      <c r="K159" s="1"/>
      <c r="L159" s="1"/>
      <c r="M159" s="1"/>
      <c r="N159" s="1"/>
      <c r="O159" s="1"/>
      <c r="P159" s="1"/>
      <c r="Q159" s="1"/>
      <c r="R159" s="1"/>
      <c r="S159" s="1"/>
      <c r="T159" s="1"/>
      <c r="U159" s="1"/>
      <c r="V159" s="1"/>
      <c r="W159" s="1"/>
      <c r="X159" s="1"/>
      <c r="Y159" s="1"/>
      <c r="Z159" s="1"/>
    </row>
    <row r="160" spans="1:26" ht="12" customHeight="1">
      <c r="A160" s="1"/>
      <c r="B160" s="1"/>
      <c r="C160" s="38"/>
      <c r="D160" s="39"/>
      <c r="E160" s="39"/>
      <c r="F160" s="38"/>
      <c r="G160" s="1"/>
      <c r="H160" s="1"/>
      <c r="I160" s="1"/>
      <c r="J160" s="1"/>
      <c r="K160" s="1"/>
      <c r="L160" s="1"/>
      <c r="M160" s="1"/>
      <c r="N160" s="1"/>
      <c r="O160" s="1"/>
      <c r="P160" s="1"/>
      <c r="Q160" s="1"/>
      <c r="R160" s="1"/>
      <c r="S160" s="1"/>
      <c r="T160" s="1"/>
      <c r="U160" s="1"/>
      <c r="V160" s="1"/>
      <c r="W160" s="1"/>
      <c r="X160" s="1"/>
      <c r="Y160" s="1"/>
      <c r="Z160" s="1"/>
    </row>
    <row r="161" spans="1:26" ht="12" customHeight="1">
      <c r="A161" s="1"/>
      <c r="B161" s="1"/>
      <c r="C161" s="38"/>
      <c r="D161" s="39"/>
      <c r="E161" s="39"/>
      <c r="F161" s="38"/>
      <c r="G161" s="1"/>
      <c r="H161" s="1"/>
      <c r="I161" s="1"/>
      <c r="J161" s="1"/>
      <c r="K161" s="1"/>
      <c r="L161" s="1"/>
      <c r="M161" s="1"/>
      <c r="N161" s="1"/>
      <c r="O161" s="1"/>
      <c r="P161" s="1"/>
      <c r="Q161" s="1"/>
      <c r="R161" s="1"/>
      <c r="S161" s="1"/>
      <c r="T161" s="1"/>
      <c r="U161" s="1"/>
      <c r="V161" s="1"/>
      <c r="W161" s="1"/>
      <c r="X161" s="1"/>
      <c r="Y161" s="1"/>
      <c r="Z161" s="1"/>
    </row>
    <row r="162" spans="1:26" ht="12" customHeight="1">
      <c r="A162" s="1"/>
      <c r="B162" s="1"/>
      <c r="C162" s="38"/>
      <c r="D162" s="39"/>
      <c r="E162" s="39"/>
      <c r="F162" s="38"/>
      <c r="G162" s="1"/>
      <c r="H162" s="1"/>
      <c r="I162" s="1"/>
      <c r="J162" s="1"/>
      <c r="K162" s="1"/>
      <c r="L162" s="1"/>
      <c r="M162" s="1"/>
      <c r="N162" s="1"/>
      <c r="O162" s="1"/>
      <c r="P162" s="1"/>
      <c r="Q162" s="1"/>
      <c r="R162" s="1"/>
      <c r="S162" s="1"/>
      <c r="T162" s="1"/>
      <c r="U162" s="1"/>
      <c r="V162" s="1"/>
      <c r="W162" s="1"/>
      <c r="X162" s="1"/>
      <c r="Y162" s="1"/>
      <c r="Z162" s="1"/>
    </row>
    <row r="163" spans="1:26" ht="12" customHeight="1">
      <c r="A163" s="1"/>
      <c r="B163" s="1"/>
      <c r="C163" s="38"/>
      <c r="D163" s="39"/>
      <c r="E163" s="39"/>
      <c r="F163" s="38"/>
      <c r="G163" s="1"/>
      <c r="H163" s="1"/>
      <c r="I163" s="1"/>
      <c r="J163" s="1"/>
      <c r="K163" s="1"/>
      <c r="L163" s="1"/>
      <c r="M163" s="1"/>
      <c r="N163" s="1"/>
      <c r="O163" s="1"/>
      <c r="P163" s="1"/>
      <c r="Q163" s="1"/>
      <c r="R163" s="1"/>
      <c r="S163" s="1"/>
      <c r="T163" s="1"/>
      <c r="U163" s="1"/>
      <c r="V163" s="1"/>
      <c r="W163" s="1"/>
      <c r="X163" s="1"/>
      <c r="Y163" s="1"/>
      <c r="Z163" s="1"/>
    </row>
    <row r="164" spans="1:26" ht="12" customHeight="1">
      <c r="A164" s="1"/>
      <c r="B164" s="1"/>
      <c r="C164" s="38"/>
      <c r="D164" s="39"/>
      <c r="E164" s="39"/>
      <c r="F164" s="38"/>
      <c r="G164" s="1"/>
      <c r="H164" s="1"/>
      <c r="I164" s="1"/>
      <c r="J164" s="1"/>
      <c r="K164" s="1"/>
      <c r="L164" s="1"/>
      <c r="M164" s="1"/>
      <c r="N164" s="1"/>
      <c r="O164" s="1"/>
      <c r="P164" s="1"/>
      <c r="Q164" s="1"/>
      <c r="R164" s="1"/>
      <c r="S164" s="1"/>
      <c r="T164" s="1"/>
      <c r="U164" s="1"/>
      <c r="V164" s="1"/>
      <c r="W164" s="1"/>
      <c r="X164" s="1"/>
      <c r="Y164" s="1"/>
      <c r="Z164" s="1"/>
    </row>
    <row r="165" spans="1:26" ht="12" customHeight="1">
      <c r="A165" s="1"/>
      <c r="B165" s="1"/>
      <c r="C165" s="38"/>
      <c r="D165" s="39"/>
      <c r="E165" s="39"/>
      <c r="F165" s="38"/>
      <c r="G165" s="1"/>
      <c r="H165" s="1"/>
      <c r="I165" s="1"/>
      <c r="J165" s="1"/>
      <c r="K165" s="1"/>
      <c r="L165" s="1"/>
      <c r="M165" s="1"/>
      <c r="N165" s="1"/>
      <c r="O165" s="1"/>
      <c r="P165" s="1"/>
      <c r="Q165" s="1"/>
      <c r="R165" s="1"/>
      <c r="S165" s="1"/>
      <c r="T165" s="1"/>
      <c r="U165" s="1"/>
      <c r="V165" s="1"/>
      <c r="W165" s="1"/>
      <c r="X165" s="1"/>
      <c r="Y165" s="1"/>
      <c r="Z165" s="1"/>
    </row>
    <row r="166" spans="1:26" ht="12" customHeight="1">
      <c r="A166" s="1"/>
      <c r="B166" s="1"/>
      <c r="C166" s="38"/>
      <c r="D166" s="39"/>
      <c r="E166" s="39"/>
      <c r="F166" s="38"/>
      <c r="G166" s="1"/>
      <c r="H166" s="1"/>
      <c r="I166" s="1"/>
      <c r="J166" s="1"/>
      <c r="K166" s="1"/>
      <c r="L166" s="1"/>
      <c r="M166" s="1"/>
      <c r="N166" s="1"/>
      <c r="O166" s="1"/>
      <c r="P166" s="1"/>
      <c r="Q166" s="1"/>
      <c r="R166" s="1"/>
      <c r="S166" s="1"/>
      <c r="T166" s="1"/>
      <c r="U166" s="1"/>
      <c r="V166" s="1"/>
      <c r="W166" s="1"/>
      <c r="X166" s="1"/>
      <c r="Y166" s="1"/>
      <c r="Z166" s="1"/>
    </row>
    <row r="167" spans="1:26" ht="12" customHeight="1">
      <c r="A167" s="1"/>
      <c r="B167" s="1"/>
      <c r="C167" s="38"/>
      <c r="D167" s="39"/>
      <c r="E167" s="39"/>
      <c r="F167" s="38"/>
      <c r="G167" s="1"/>
      <c r="H167" s="1"/>
      <c r="I167" s="1"/>
      <c r="J167" s="1"/>
      <c r="K167" s="1"/>
      <c r="L167" s="1"/>
      <c r="M167" s="1"/>
      <c r="N167" s="1"/>
      <c r="O167" s="1"/>
      <c r="P167" s="1"/>
      <c r="Q167" s="1"/>
      <c r="R167" s="1"/>
      <c r="S167" s="1"/>
      <c r="T167" s="1"/>
      <c r="U167" s="1"/>
      <c r="V167" s="1"/>
      <c r="W167" s="1"/>
      <c r="X167" s="1"/>
      <c r="Y167" s="1"/>
      <c r="Z167" s="1"/>
    </row>
    <row r="168" spans="1:26" ht="12" customHeight="1">
      <c r="A168" s="1"/>
      <c r="B168" s="1"/>
      <c r="C168" s="38"/>
      <c r="D168" s="39"/>
      <c r="E168" s="39"/>
      <c r="F168" s="38"/>
      <c r="G168" s="1"/>
      <c r="H168" s="1"/>
      <c r="I168" s="1"/>
      <c r="J168" s="1"/>
      <c r="K168" s="1"/>
      <c r="L168" s="1"/>
      <c r="M168" s="1"/>
      <c r="N168" s="1"/>
      <c r="O168" s="1"/>
      <c r="P168" s="1"/>
      <c r="Q168" s="1"/>
      <c r="R168" s="1"/>
      <c r="S168" s="1"/>
      <c r="T168" s="1"/>
      <c r="U168" s="1"/>
      <c r="V168" s="1"/>
      <c r="W168" s="1"/>
      <c r="X168" s="1"/>
      <c r="Y168" s="1"/>
      <c r="Z168" s="1"/>
    </row>
    <row r="169" spans="1:26" ht="12" customHeight="1">
      <c r="A169" s="1"/>
      <c r="B169" s="1"/>
      <c r="C169" s="38"/>
      <c r="D169" s="39"/>
      <c r="E169" s="39"/>
      <c r="F169" s="38"/>
      <c r="G169" s="1"/>
      <c r="H169" s="1"/>
      <c r="I169" s="1"/>
      <c r="J169" s="1"/>
      <c r="K169" s="1"/>
      <c r="L169" s="1"/>
      <c r="M169" s="1"/>
      <c r="N169" s="1"/>
      <c r="O169" s="1"/>
      <c r="P169" s="1"/>
      <c r="Q169" s="1"/>
      <c r="R169" s="1"/>
      <c r="S169" s="1"/>
      <c r="T169" s="1"/>
      <c r="U169" s="1"/>
      <c r="V169" s="1"/>
      <c r="W169" s="1"/>
      <c r="X169" s="1"/>
      <c r="Y169" s="1"/>
      <c r="Z169" s="1"/>
    </row>
    <row r="170" spans="1:26" ht="12" customHeight="1">
      <c r="A170" s="1"/>
      <c r="B170" s="1"/>
      <c r="C170" s="38"/>
      <c r="D170" s="39"/>
      <c r="E170" s="39"/>
      <c r="F170" s="38"/>
      <c r="G170" s="1"/>
      <c r="H170" s="1"/>
      <c r="I170" s="1"/>
      <c r="J170" s="1"/>
      <c r="K170" s="1"/>
      <c r="L170" s="1"/>
      <c r="M170" s="1"/>
      <c r="N170" s="1"/>
      <c r="O170" s="1"/>
      <c r="P170" s="1"/>
      <c r="Q170" s="1"/>
      <c r="R170" s="1"/>
      <c r="S170" s="1"/>
      <c r="T170" s="1"/>
      <c r="U170" s="1"/>
      <c r="V170" s="1"/>
      <c r="W170" s="1"/>
      <c r="X170" s="1"/>
      <c r="Y170" s="1"/>
      <c r="Z170" s="1"/>
    </row>
    <row r="171" spans="1:26" ht="12" customHeight="1">
      <c r="A171" s="1"/>
      <c r="B171" s="1"/>
      <c r="C171" s="38"/>
      <c r="D171" s="39"/>
      <c r="E171" s="39"/>
      <c r="F171" s="38"/>
      <c r="G171" s="1"/>
      <c r="H171" s="1"/>
      <c r="I171" s="1"/>
      <c r="J171" s="1"/>
      <c r="K171" s="1"/>
      <c r="L171" s="1"/>
      <c r="M171" s="1"/>
      <c r="N171" s="1"/>
      <c r="O171" s="1"/>
      <c r="P171" s="1"/>
      <c r="Q171" s="1"/>
      <c r="R171" s="1"/>
      <c r="S171" s="1"/>
      <c r="T171" s="1"/>
      <c r="U171" s="1"/>
      <c r="V171" s="1"/>
      <c r="W171" s="1"/>
      <c r="X171" s="1"/>
      <c r="Y171" s="1"/>
      <c r="Z171" s="1"/>
    </row>
    <row r="172" spans="1:26" ht="12" customHeight="1">
      <c r="A172" s="1"/>
      <c r="B172" s="1"/>
      <c r="C172" s="38"/>
      <c r="D172" s="39"/>
      <c r="E172" s="39"/>
      <c r="F172" s="38"/>
      <c r="G172" s="1"/>
      <c r="H172" s="1"/>
      <c r="I172" s="1"/>
      <c r="J172" s="1"/>
      <c r="K172" s="1"/>
      <c r="L172" s="1"/>
      <c r="M172" s="1"/>
      <c r="N172" s="1"/>
      <c r="O172" s="1"/>
      <c r="P172" s="1"/>
      <c r="Q172" s="1"/>
      <c r="R172" s="1"/>
      <c r="S172" s="1"/>
      <c r="T172" s="1"/>
      <c r="U172" s="1"/>
      <c r="V172" s="1"/>
      <c r="W172" s="1"/>
      <c r="X172" s="1"/>
      <c r="Y172" s="1"/>
      <c r="Z172" s="1"/>
    </row>
    <row r="173" spans="1:26" ht="12" customHeight="1">
      <c r="A173" s="1"/>
      <c r="B173" s="1"/>
      <c r="C173" s="38"/>
      <c r="D173" s="39"/>
      <c r="E173" s="39"/>
      <c r="F173" s="38"/>
      <c r="G173" s="1"/>
      <c r="H173" s="1"/>
      <c r="I173" s="1"/>
      <c r="J173" s="1"/>
      <c r="K173" s="1"/>
      <c r="L173" s="1"/>
      <c r="M173" s="1"/>
      <c r="N173" s="1"/>
      <c r="O173" s="1"/>
      <c r="P173" s="1"/>
      <c r="Q173" s="1"/>
      <c r="R173" s="1"/>
      <c r="S173" s="1"/>
      <c r="T173" s="1"/>
      <c r="U173" s="1"/>
      <c r="V173" s="1"/>
      <c r="W173" s="1"/>
      <c r="X173" s="1"/>
      <c r="Y173" s="1"/>
      <c r="Z173" s="1"/>
    </row>
    <row r="174" spans="1:26" ht="12" customHeight="1">
      <c r="A174" s="1"/>
      <c r="B174" s="1"/>
      <c r="C174" s="38"/>
      <c r="D174" s="39"/>
      <c r="E174" s="39"/>
      <c r="F174" s="38"/>
      <c r="G174" s="1"/>
      <c r="H174" s="1"/>
      <c r="I174" s="1"/>
      <c r="J174" s="1"/>
      <c r="K174" s="1"/>
      <c r="L174" s="1"/>
      <c r="M174" s="1"/>
      <c r="N174" s="1"/>
      <c r="O174" s="1"/>
      <c r="P174" s="1"/>
      <c r="Q174" s="1"/>
      <c r="R174" s="1"/>
      <c r="S174" s="1"/>
      <c r="T174" s="1"/>
      <c r="U174" s="1"/>
      <c r="V174" s="1"/>
      <c r="W174" s="1"/>
      <c r="X174" s="1"/>
      <c r="Y174" s="1"/>
      <c r="Z174" s="1"/>
    </row>
    <row r="175" spans="1:26" ht="12" customHeight="1">
      <c r="A175" s="1"/>
      <c r="B175" s="1"/>
      <c r="C175" s="38"/>
      <c r="D175" s="39"/>
      <c r="E175" s="39"/>
      <c r="F175" s="38"/>
      <c r="G175" s="1"/>
      <c r="H175" s="1"/>
      <c r="I175" s="1"/>
      <c r="J175" s="1"/>
      <c r="K175" s="1"/>
      <c r="L175" s="1"/>
      <c r="M175" s="1"/>
      <c r="N175" s="1"/>
      <c r="O175" s="1"/>
      <c r="P175" s="1"/>
      <c r="Q175" s="1"/>
      <c r="R175" s="1"/>
      <c r="S175" s="1"/>
      <c r="T175" s="1"/>
      <c r="U175" s="1"/>
      <c r="V175" s="1"/>
      <c r="W175" s="1"/>
      <c r="X175" s="1"/>
      <c r="Y175" s="1"/>
      <c r="Z175" s="1"/>
    </row>
    <row r="176" spans="1:26" ht="12" customHeight="1">
      <c r="A176" s="1"/>
      <c r="B176" s="1"/>
      <c r="C176" s="38"/>
      <c r="D176" s="39"/>
      <c r="E176" s="39"/>
      <c r="F176" s="38"/>
      <c r="G176" s="1"/>
      <c r="H176" s="1"/>
      <c r="I176" s="1"/>
      <c r="J176" s="1"/>
      <c r="K176" s="1"/>
      <c r="L176" s="1"/>
      <c r="M176" s="1"/>
      <c r="N176" s="1"/>
      <c r="O176" s="1"/>
      <c r="P176" s="1"/>
      <c r="Q176" s="1"/>
      <c r="R176" s="1"/>
      <c r="S176" s="1"/>
      <c r="T176" s="1"/>
      <c r="U176" s="1"/>
      <c r="V176" s="1"/>
      <c r="W176" s="1"/>
      <c r="X176" s="1"/>
      <c r="Y176" s="1"/>
      <c r="Z176" s="1"/>
    </row>
    <row r="177" spans="1:26" ht="12" customHeight="1">
      <c r="A177" s="1"/>
      <c r="B177" s="1"/>
      <c r="C177" s="38"/>
      <c r="D177" s="39"/>
      <c r="E177" s="39"/>
      <c r="F177" s="38"/>
      <c r="G177" s="1"/>
      <c r="H177" s="1"/>
      <c r="I177" s="1"/>
      <c r="J177" s="1"/>
      <c r="K177" s="1"/>
      <c r="L177" s="1"/>
      <c r="M177" s="1"/>
      <c r="N177" s="1"/>
      <c r="O177" s="1"/>
      <c r="P177" s="1"/>
      <c r="Q177" s="1"/>
      <c r="R177" s="1"/>
      <c r="S177" s="1"/>
      <c r="T177" s="1"/>
      <c r="U177" s="1"/>
      <c r="V177" s="1"/>
      <c r="W177" s="1"/>
      <c r="X177" s="1"/>
      <c r="Y177" s="1"/>
      <c r="Z177" s="1"/>
    </row>
    <row r="178" spans="1:26" ht="12" customHeight="1">
      <c r="A178" s="1"/>
      <c r="B178" s="1"/>
      <c r="C178" s="38"/>
      <c r="D178" s="39"/>
      <c r="E178" s="39"/>
      <c r="F178" s="38"/>
      <c r="G178" s="1"/>
      <c r="H178" s="1"/>
      <c r="I178" s="1"/>
      <c r="J178" s="1"/>
      <c r="K178" s="1"/>
      <c r="L178" s="1"/>
      <c r="M178" s="1"/>
      <c r="N178" s="1"/>
      <c r="O178" s="1"/>
      <c r="P178" s="1"/>
      <c r="Q178" s="1"/>
      <c r="R178" s="1"/>
      <c r="S178" s="1"/>
      <c r="T178" s="1"/>
      <c r="U178" s="1"/>
      <c r="V178" s="1"/>
      <c r="W178" s="1"/>
      <c r="X178" s="1"/>
      <c r="Y178" s="1"/>
      <c r="Z178" s="1"/>
    </row>
    <row r="179" spans="1:26" ht="12" customHeight="1">
      <c r="A179" s="1"/>
      <c r="B179" s="1"/>
      <c r="C179" s="38"/>
      <c r="D179" s="39"/>
      <c r="E179" s="39"/>
      <c r="F179" s="38"/>
      <c r="G179" s="1"/>
      <c r="H179" s="1"/>
      <c r="I179" s="1"/>
      <c r="J179" s="1"/>
      <c r="K179" s="1"/>
      <c r="L179" s="1"/>
      <c r="M179" s="1"/>
      <c r="N179" s="1"/>
      <c r="O179" s="1"/>
      <c r="P179" s="1"/>
      <c r="Q179" s="1"/>
      <c r="R179" s="1"/>
      <c r="S179" s="1"/>
      <c r="T179" s="1"/>
      <c r="U179" s="1"/>
      <c r="V179" s="1"/>
      <c r="W179" s="1"/>
      <c r="X179" s="1"/>
      <c r="Y179" s="1"/>
      <c r="Z179" s="1"/>
    </row>
    <row r="180" spans="1:26" ht="12" customHeight="1">
      <c r="A180" s="1"/>
      <c r="B180" s="1"/>
      <c r="C180" s="38"/>
      <c r="D180" s="39"/>
      <c r="E180" s="39"/>
      <c r="F180" s="38"/>
      <c r="G180" s="1"/>
      <c r="H180" s="1"/>
      <c r="I180" s="1"/>
      <c r="J180" s="1"/>
      <c r="K180" s="1"/>
      <c r="L180" s="1"/>
      <c r="M180" s="1"/>
      <c r="N180" s="1"/>
      <c r="O180" s="1"/>
      <c r="P180" s="1"/>
      <c r="Q180" s="1"/>
      <c r="R180" s="1"/>
      <c r="S180" s="1"/>
      <c r="T180" s="1"/>
      <c r="U180" s="1"/>
      <c r="V180" s="1"/>
      <c r="W180" s="1"/>
      <c r="X180" s="1"/>
      <c r="Y180" s="1"/>
      <c r="Z180" s="1"/>
    </row>
    <row r="181" spans="1:26" ht="12" customHeight="1">
      <c r="A181" s="1"/>
      <c r="B181" s="1"/>
      <c r="C181" s="38"/>
      <c r="D181" s="39"/>
      <c r="E181" s="39"/>
      <c r="F181" s="38"/>
      <c r="G181" s="1"/>
      <c r="H181" s="1"/>
      <c r="I181" s="1"/>
      <c r="J181" s="1"/>
      <c r="K181" s="1"/>
      <c r="L181" s="1"/>
      <c r="M181" s="1"/>
      <c r="N181" s="1"/>
      <c r="O181" s="1"/>
      <c r="P181" s="1"/>
      <c r="Q181" s="1"/>
      <c r="R181" s="1"/>
      <c r="S181" s="1"/>
      <c r="T181" s="1"/>
      <c r="U181" s="1"/>
      <c r="V181" s="1"/>
      <c r="W181" s="1"/>
      <c r="X181" s="1"/>
      <c r="Y181" s="1"/>
      <c r="Z181" s="1"/>
    </row>
    <row r="182" spans="1:26" ht="12" customHeight="1">
      <c r="A182" s="1"/>
      <c r="B182" s="1"/>
      <c r="C182" s="38"/>
      <c r="D182" s="39"/>
      <c r="E182" s="39"/>
      <c r="F182" s="38"/>
      <c r="G182" s="1"/>
      <c r="H182" s="1"/>
      <c r="I182" s="1"/>
      <c r="J182" s="1"/>
      <c r="K182" s="1"/>
      <c r="L182" s="1"/>
      <c r="M182" s="1"/>
      <c r="N182" s="1"/>
      <c r="O182" s="1"/>
      <c r="P182" s="1"/>
      <c r="Q182" s="1"/>
      <c r="R182" s="1"/>
      <c r="S182" s="1"/>
      <c r="T182" s="1"/>
      <c r="U182" s="1"/>
      <c r="V182" s="1"/>
      <c r="W182" s="1"/>
      <c r="X182" s="1"/>
      <c r="Y182" s="1"/>
      <c r="Z182" s="1"/>
    </row>
    <row r="183" spans="1:26" ht="12" customHeight="1">
      <c r="A183" s="1"/>
      <c r="B183" s="1"/>
      <c r="C183" s="38"/>
      <c r="D183" s="39"/>
      <c r="E183" s="39"/>
      <c r="F183" s="38"/>
      <c r="G183" s="1"/>
      <c r="H183" s="1"/>
      <c r="I183" s="1"/>
      <c r="J183" s="1"/>
      <c r="K183" s="1"/>
      <c r="L183" s="1"/>
      <c r="M183" s="1"/>
      <c r="N183" s="1"/>
      <c r="O183" s="1"/>
      <c r="P183" s="1"/>
      <c r="Q183" s="1"/>
      <c r="R183" s="1"/>
      <c r="S183" s="1"/>
      <c r="T183" s="1"/>
      <c r="U183" s="1"/>
      <c r="V183" s="1"/>
      <c r="W183" s="1"/>
      <c r="X183" s="1"/>
      <c r="Y183" s="1"/>
      <c r="Z183" s="1"/>
    </row>
    <row r="184" spans="1:26" ht="12" customHeight="1">
      <c r="A184" s="1"/>
      <c r="B184" s="1"/>
      <c r="C184" s="38"/>
      <c r="D184" s="39"/>
      <c r="E184" s="39"/>
      <c r="F184" s="38"/>
      <c r="G184" s="1"/>
      <c r="H184" s="1"/>
      <c r="I184" s="1"/>
      <c r="J184" s="1"/>
      <c r="K184" s="1"/>
      <c r="L184" s="1"/>
      <c r="M184" s="1"/>
      <c r="N184" s="1"/>
      <c r="O184" s="1"/>
      <c r="P184" s="1"/>
      <c r="Q184" s="1"/>
      <c r="R184" s="1"/>
      <c r="S184" s="1"/>
      <c r="T184" s="1"/>
      <c r="U184" s="1"/>
      <c r="V184" s="1"/>
      <c r="W184" s="1"/>
      <c r="X184" s="1"/>
      <c r="Y184" s="1"/>
      <c r="Z184" s="1"/>
    </row>
    <row r="185" spans="1:26" ht="12" customHeight="1">
      <c r="A185" s="1"/>
      <c r="B185" s="1"/>
      <c r="C185" s="38"/>
      <c r="D185" s="39"/>
      <c r="E185" s="39"/>
      <c r="F185" s="38"/>
      <c r="G185" s="1"/>
      <c r="H185" s="1"/>
      <c r="I185" s="1"/>
      <c r="J185" s="1"/>
      <c r="K185" s="1"/>
      <c r="L185" s="1"/>
      <c r="M185" s="1"/>
      <c r="N185" s="1"/>
      <c r="O185" s="1"/>
      <c r="P185" s="1"/>
      <c r="Q185" s="1"/>
      <c r="R185" s="1"/>
      <c r="S185" s="1"/>
      <c r="T185" s="1"/>
      <c r="U185" s="1"/>
      <c r="V185" s="1"/>
      <c r="W185" s="1"/>
      <c r="X185" s="1"/>
      <c r="Y185" s="1"/>
      <c r="Z185" s="1"/>
    </row>
    <row r="186" spans="1:26" ht="12" customHeight="1">
      <c r="A186" s="1"/>
      <c r="B186" s="1"/>
      <c r="C186" s="38"/>
      <c r="D186" s="39"/>
      <c r="E186" s="39"/>
      <c r="F186" s="38"/>
      <c r="G186" s="1"/>
      <c r="H186" s="1"/>
      <c r="I186" s="1"/>
      <c r="J186" s="1"/>
      <c r="K186" s="1"/>
      <c r="L186" s="1"/>
      <c r="M186" s="1"/>
      <c r="N186" s="1"/>
      <c r="O186" s="1"/>
      <c r="P186" s="1"/>
      <c r="Q186" s="1"/>
      <c r="R186" s="1"/>
      <c r="S186" s="1"/>
      <c r="T186" s="1"/>
      <c r="U186" s="1"/>
      <c r="V186" s="1"/>
      <c r="W186" s="1"/>
      <c r="X186" s="1"/>
      <c r="Y186" s="1"/>
      <c r="Z186" s="1"/>
    </row>
    <row r="187" spans="1:26" ht="12" customHeight="1">
      <c r="A187" s="1"/>
      <c r="B187" s="1"/>
      <c r="C187" s="38"/>
      <c r="D187" s="39"/>
      <c r="E187" s="39"/>
      <c r="F187" s="38"/>
      <c r="G187" s="1"/>
      <c r="H187" s="1"/>
      <c r="I187" s="1"/>
      <c r="J187" s="1"/>
      <c r="K187" s="1"/>
      <c r="L187" s="1"/>
      <c r="M187" s="1"/>
      <c r="N187" s="1"/>
      <c r="O187" s="1"/>
      <c r="P187" s="1"/>
      <c r="Q187" s="1"/>
      <c r="R187" s="1"/>
      <c r="S187" s="1"/>
      <c r="T187" s="1"/>
      <c r="U187" s="1"/>
      <c r="V187" s="1"/>
      <c r="W187" s="1"/>
      <c r="X187" s="1"/>
      <c r="Y187" s="1"/>
      <c r="Z187" s="1"/>
    </row>
    <row r="188" spans="1:26" ht="12" customHeight="1">
      <c r="A188" s="1"/>
      <c r="B188" s="1"/>
      <c r="C188" s="38"/>
      <c r="D188" s="39"/>
      <c r="E188" s="39"/>
      <c r="F188" s="38"/>
      <c r="G188" s="1"/>
      <c r="H188" s="1"/>
      <c r="I188" s="1"/>
      <c r="J188" s="1"/>
      <c r="K188" s="1"/>
      <c r="L188" s="1"/>
      <c r="M188" s="1"/>
      <c r="N188" s="1"/>
      <c r="O188" s="1"/>
      <c r="P188" s="1"/>
      <c r="Q188" s="1"/>
      <c r="R188" s="1"/>
      <c r="S188" s="1"/>
      <c r="T188" s="1"/>
      <c r="U188" s="1"/>
      <c r="V188" s="1"/>
      <c r="W188" s="1"/>
      <c r="X188" s="1"/>
      <c r="Y188" s="1"/>
      <c r="Z188" s="1"/>
    </row>
    <row r="189" spans="1:26" ht="12" customHeight="1">
      <c r="A189" s="1"/>
      <c r="B189" s="1"/>
      <c r="C189" s="38"/>
      <c r="D189" s="39"/>
      <c r="E189" s="39"/>
      <c r="F189" s="38"/>
      <c r="G189" s="1"/>
      <c r="H189" s="1"/>
      <c r="I189" s="1"/>
      <c r="J189" s="1"/>
      <c r="K189" s="1"/>
      <c r="L189" s="1"/>
      <c r="M189" s="1"/>
      <c r="N189" s="1"/>
      <c r="O189" s="1"/>
      <c r="P189" s="1"/>
      <c r="Q189" s="1"/>
      <c r="R189" s="1"/>
      <c r="S189" s="1"/>
      <c r="T189" s="1"/>
      <c r="U189" s="1"/>
      <c r="V189" s="1"/>
      <c r="W189" s="1"/>
      <c r="X189" s="1"/>
      <c r="Y189" s="1"/>
      <c r="Z189" s="1"/>
    </row>
    <row r="190" spans="1:26" ht="12" customHeight="1">
      <c r="A190" s="1"/>
      <c r="B190" s="1"/>
      <c r="C190" s="38"/>
      <c r="D190" s="39"/>
      <c r="E190" s="39"/>
      <c r="F190" s="38"/>
      <c r="G190" s="1"/>
      <c r="H190" s="1"/>
      <c r="I190" s="1"/>
      <c r="J190" s="1"/>
      <c r="K190" s="1"/>
      <c r="L190" s="1"/>
      <c r="M190" s="1"/>
      <c r="N190" s="1"/>
      <c r="O190" s="1"/>
      <c r="P190" s="1"/>
      <c r="Q190" s="1"/>
      <c r="R190" s="1"/>
      <c r="S190" s="1"/>
      <c r="T190" s="1"/>
      <c r="U190" s="1"/>
      <c r="V190" s="1"/>
      <c r="W190" s="1"/>
      <c r="X190" s="1"/>
      <c r="Y190" s="1"/>
      <c r="Z190" s="1"/>
    </row>
    <row r="191" spans="1:26" ht="12" customHeight="1">
      <c r="A191" s="1"/>
      <c r="B191" s="1"/>
      <c r="C191" s="38"/>
      <c r="D191" s="39"/>
      <c r="E191" s="39"/>
      <c r="F191" s="38"/>
      <c r="G191" s="1"/>
      <c r="H191" s="1"/>
      <c r="I191" s="1"/>
      <c r="J191" s="1"/>
      <c r="K191" s="1"/>
      <c r="L191" s="1"/>
      <c r="M191" s="1"/>
      <c r="N191" s="1"/>
      <c r="O191" s="1"/>
      <c r="P191" s="1"/>
      <c r="Q191" s="1"/>
      <c r="R191" s="1"/>
      <c r="S191" s="1"/>
      <c r="T191" s="1"/>
      <c r="U191" s="1"/>
      <c r="V191" s="1"/>
      <c r="W191" s="1"/>
      <c r="X191" s="1"/>
      <c r="Y191" s="1"/>
      <c r="Z191" s="1"/>
    </row>
    <row r="192" spans="1:26" ht="12" customHeight="1">
      <c r="A192" s="1"/>
      <c r="B192" s="1"/>
      <c r="C192" s="38"/>
      <c r="D192" s="39"/>
      <c r="E192" s="39"/>
      <c r="F192" s="38"/>
      <c r="G192" s="1"/>
      <c r="H192" s="1"/>
      <c r="I192" s="1"/>
      <c r="J192" s="1"/>
      <c r="K192" s="1"/>
      <c r="L192" s="1"/>
      <c r="M192" s="1"/>
      <c r="N192" s="1"/>
      <c r="O192" s="1"/>
      <c r="P192" s="1"/>
      <c r="Q192" s="1"/>
      <c r="R192" s="1"/>
      <c r="S192" s="1"/>
      <c r="T192" s="1"/>
      <c r="U192" s="1"/>
      <c r="V192" s="1"/>
      <c r="W192" s="1"/>
      <c r="X192" s="1"/>
      <c r="Y192" s="1"/>
      <c r="Z192" s="1"/>
    </row>
    <row r="193" spans="1:26" ht="12" customHeight="1">
      <c r="A193" s="1"/>
      <c r="B193" s="1"/>
      <c r="C193" s="38"/>
      <c r="D193" s="39"/>
      <c r="E193" s="39"/>
      <c r="F193" s="38"/>
      <c r="G193" s="1"/>
      <c r="H193" s="1"/>
      <c r="I193" s="1"/>
      <c r="J193" s="1"/>
      <c r="K193" s="1"/>
      <c r="L193" s="1"/>
      <c r="M193" s="1"/>
      <c r="N193" s="1"/>
      <c r="O193" s="1"/>
      <c r="P193" s="1"/>
      <c r="Q193" s="1"/>
      <c r="R193" s="1"/>
      <c r="S193" s="1"/>
      <c r="T193" s="1"/>
      <c r="U193" s="1"/>
      <c r="V193" s="1"/>
      <c r="W193" s="1"/>
      <c r="X193" s="1"/>
      <c r="Y193" s="1"/>
      <c r="Z193" s="1"/>
    </row>
    <row r="194" spans="1:26" ht="12" customHeight="1">
      <c r="A194" s="1"/>
      <c r="B194" s="1"/>
      <c r="C194" s="38"/>
      <c r="D194" s="39"/>
      <c r="E194" s="39"/>
      <c r="F194" s="38"/>
      <c r="G194" s="1"/>
      <c r="H194" s="1"/>
      <c r="I194" s="1"/>
      <c r="J194" s="1"/>
      <c r="K194" s="1"/>
      <c r="L194" s="1"/>
      <c r="M194" s="1"/>
      <c r="N194" s="1"/>
      <c r="O194" s="1"/>
      <c r="P194" s="1"/>
      <c r="Q194" s="1"/>
      <c r="R194" s="1"/>
      <c r="S194" s="1"/>
      <c r="T194" s="1"/>
      <c r="U194" s="1"/>
      <c r="V194" s="1"/>
      <c r="W194" s="1"/>
      <c r="X194" s="1"/>
      <c r="Y194" s="1"/>
      <c r="Z194" s="1"/>
    </row>
    <row r="195" spans="1:26" ht="12" customHeight="1">
      <c r="A195" s="1"/>
      <c r="B195" s="1"/>
      <c r="C195" s="38"/>
      <c r="D195" s="39"/>
      <c r="E195" s="39"/>
      <c r="F195" s="38"/>
      <c r="G195" s="1"/>
      <c r="H195" s="1"/>
      <c r="I195" s="1"/>
      <c r="J195" s="1"/>
      <c r="K195" s="1"/>
      <c r="L195" s="1"/>
      <c r="M195" s="1"/>
      <c r="N195" s="1"/>
      <c r="O195" s="1"/>
      <c r="P195" s="1"/>
      <c r="Q195" s="1"/>
      <c r="R195" s="1"/>
      <c r="S195" s="1"/>
      <c r="T195" s="1"/>
      <c r="U195" s="1"/>
      <c r="V195" s="1"/>
      <c r="W195" s="1"/>
      <c r="X195" s="1"/>
      <c r="Y195" s="1"/>
      <c r="Z195" s="1"/>
    </row>
    <row r="196" spans="1:26" ht="12" customHeight="1">
      <c r="A196" s="1"/>
      <c r="B196" s="1"/>
      <c r="C196" s="38"/>
      <c r="D196" s="39"/>
      <c r="E196" s="39"/>
      <c r="F196" s="38"/>
      <c r="G196" s="1"/>
      <c r="H196" s="1"/>
      <c r="I196" s="1"/>
      <c r="J196" s="1"/>
      <c r="K196" s="1"/>
      <c r="L196" s="1"/>
      <c r="M196" s="1"/>
      <c r="N196" s="1"/>
      <c r="O196" s="1"/>
      <c r="P196" s="1"/>
      <c r="Q196" s="1"/>
      <c r="R196" s="1"/>
      <c r="S196" s="1"/>
      <c r="T196" s="1"/>
      <c r="U196" s="1"/>
      <c r="V196" s="1"/>
      <c r="W196" s="1"/>
      <c r="X196" s="1"/>
      <c r="Y196" s="1"/>
      <c r="Z196" s="1"/>
    </row>
    <row r="197" spans="1:26" ht="12" customHeight="1">
      <c r="A197" s="1"/>
      <c r="B197" s="1"/>
      <c r="C197" s="38"/>
      <c r="D197" s="39"/>
      <c r="E197" s="39"/>
      <c r="F197" s="38"/>
      <c r="G197" s="1"/>
      <c r="H197" s="1"/>
      <c r="I197" s="1"/>
      <c r="J197" s="1"/>
      <c r="K197" s="1"/>
      <c r="L197" s="1"/>
      <c r="M197" s="1"/>
      <c r="N197" s="1"/>
      <c r="O197" s="1"/>
      <c r="P197" s="1"/>
      <c r="Q197" s="1"/>
      <c r="R197" s="1"/>
      <c r="S197" s="1"/>
      <c r="T197" s="1"/>
      <c r="U197" s="1"/>
      <c r="V197" s="1"/>
      <c r="W197" s="1"/>
      <c r="X197" s="1"/>
      <c r="Y197" s="1"/>
      <c r="Z197" s="1"/>
    </row>
    <row r="198" spans="1:26" ht="12" customHeight="1">
      <c r="A198" s="1"/>
      <c r="B198" s="1"/>
      <c r="C198" s="38"/>
      <c r="D198" s="39"/>
      <c r="E198" s="39"/>
      <c r="F198" s="38"/>
      <c r="G198" s="1"/>
      <c r="H198" s="1"/>
      <c r="I198" s="1"/>
      <c r="J198" s="1"/>
      <c r="K198" s="1"/>
      <c r="L198" s="1"/>
      <c r="M198" s="1"/>
      <c r="N198" s="1"/>
      <c r="O198" s="1"/>
      <c r="P198" s="1"/>
      <c r="Q198" s="1"/>
      <c r="R198" s="1"/>
      <c r="S198" s="1"/>
      <c r="T198" s="1"/>
      <c r="U198" s="1"/>
      <c r="V198" s="1"/>
      <c r="W198" s="1"/>
      <c r="X198" s="1"/>
      <c r="Y198" s="1"/>
      <c r="Z198" s="1"/>
    </row>
    <row r="199" spans="1:26" ht="12" customHeight="1">
      <c r="A199" s="1"/>
      <c r="B199" s="1"/>
      <c r="C199" s="38"/>
      <c r="D199" s="39"/>
      <c r="E199" s="39"/>
      <c r="F199" s="38"/>
      <c r="G199" s="1"/>
      <c r="H199" s="1"/>
      <c r="I199" s="1"/>
      <c r="J199" s="1"/>
      <c r="K199" s="1"/>
      <c r="L199" s="1"/>
      <c r="M199" s="1"/>
      <c r="N199" s="1"/>
      <c r="O199" s="1"/>
      <c r="P199" s="1"/>
      <c r="Q199" s="1"/>
      <c r="R199" s="1"/>
      <c r="S199" s="1"/>
      <c r="T199" s="1"/>
      <c r="U199" s="1"/>
      <c r="V199" s="1"/>
      <c r="W199" s="1"/>
      <c r="X199" s="1"/>
      <c r="Y199" s="1"/>
      <c r="Z199" s="1"/>
    </row>
    <row r="200" spans="1:26" ht="12" customHeight="1">
      <c r="A200" s="1"/>
      <c r="B200" s="1"/>
      <c r="C200" s="38"/>
      <c r="D200" s="39"/>
      <c r="E200" s="39"/>
      <c r="F200" s="38"/>
      <c r="G200" s="1"/>
      <c r="H200" s="1"/>
      <c r="I200" s="1"/>
      <c r="J200" s="1"/>
      <c r="K200" s="1"/>
      <c r="L200" s="1"/>
      <c r="M200" s="1"/>
      <c r="N200" s="1"/>
      <c r="O200" s="1"/>
      <c r="P200" s="1"/>
      <c r="Q200" s="1"/>
      <c r="R200" s="1"/>
      <c r="S200" s="1"/>
      <c r="T200" s="1"/>
      <c r="U200" s="1"/>
      <c r="V200" s="1"/>
      <c r="W200" s="1"/>
      <c r="X200" s="1"/>
      <c r="Y200" s="1"/>
      <c r="Z200" s="1"/>
    </row>
    <row r="201" spans="1:26" ht="12" customHeight="1">
      <c r="A201" s="1"/>
      <c r="B201" s="1"/>
      <c r="C201" s="38"/>
      <c r="D201" s="39"/>
      <c r="E201" s="39"/>
      <c r="F201" s="38"/>
      <c r="G201" s="1"/>
      <c r="H201" s="1"/>
      <c r="I201" s="1"/>
      <c r="J201" s="1"/>
      <c r="K201" s="1"/>
      <c r="L201" s="1"/>
      <c r="M201" s="1"/>
      <c r="N201" s="1"/>
      <c r="O201" s="1"/>
      <c r="P201" s="1"/>
      <c r="Q201" s="1"/>
      <c r="R201" s="1"/>
      <c r="S201" s="1"/>
      <c r="T201" s="1"/>
      <c r="U201" s="1"/>
      <c r="V201" s="1"/>
      <c r="W201" s="1"/>
      <c r="X201" s="1"/>
      <c r="Y201" s="1"/>
      <c r="Z201" s="1"/>
    </row>
    <row r="202" spans="1:26" ht="12" customHeight="1">
      <c r="A202" s="1"/>
      <c r="B202" s="1"/>
      <c r="C202" s="38"/>
      <c r="D202" s="39"/>
      <c r="E202" s="39"/>
      <c r="F202" s="38"/>
      <c r="G202" s="1"/>
      <c r="H202" s="1"/>
      <c r="I202" s="1"/>
      <c r="J202" s="1"/>
      <c r="K202" s="1"/>
      <c r="L202" s="1"/>
      <c r="M202" s="1"/>
      <c r="N202" s="1"/>
      <c r="O202" s="1"/>
      <c r="P202" s="1"/>
      <c r="Q202" s="1"/>
      <c r="R202" s="1"/>
      <c r="S202" s="1"/>
      <c r="T202" s="1"/>
      <c r="U202" s="1"/>
      <c r="V202" s="1"/>
      <c r="W202" s="1"/>
      <c r="X202" s="1"/>
      <c r="Y202" s="1"/>
      <c r="Z202" s="1"/>
    </row>
    <row r="203" spans="1:26" ht="12" customHeight="1">
      <c r="A203" s="1"/>
      <c r="B203" s="1"/>
      <c r="C203" s="38"/>
      <c r="D203" s="39"/>
      <c r="E203" s="39"/>
      <c r="F203" s="38"/>
      <c r="G203" s="1"/>
      <c r="H203" s="1"/>
      <c r="I203" s="1"/>
      <c r="J203" s="1"/>
      <c r="K203" s="1"/>
      <c r="L203" s="1"/>
      <c r="M203" s="1"/>
      <c r="N203" s="1"/>
      <c r="O203" s="1"/>
      <c r="P203" s="1"/>
      <c r="Q203" s="1"/>
      <c r="R203" s="1"/>
      <c r="S203" s="1"/>
      <c r="T203" s="1"/>
      <c r="U203" s="1"/>
      <c r="V203" s="1"/>
      <c r="W203" s="1"/>
      <c r="X203" s="1"/>
      <c r="Y203" s="1"/>
      <c r="Z203" s="1"/>
    </row>
    <row r="204" spans="1:26" ht="12" customHeight="1">
      <c r="A204" s="1"/>
      <c r="B204" s="1"/>
      <c r="C204" s="38"/>
      <c r="D204" s="39"/>
      <c r="E204" s="39"/>
      <c r="F204" s="38"/>
      <c r="G204" s="1"/>
      <c r="H204" s="1"/>
      <c r="I204" s="1"/>
      <c r="J204" s="1"/>
      <c r="K204" s="1"/>
      <c r="L204" s="1"/>
      <c r="M204" s="1"/>
      <c r="N204" s="1"/>
      <c r="O204" s="1"/>
      <c r="P204" s="1"/>
      <c r="Q204" s="1"/>
      <c r="R204" s="1"/>
      <c r="S204" s="1"/>
      <c r="T204" s="1"/>
      <c r="U204" s="1"/>
      <c r="V204" s="1"/>
      <c r="W204" s="1"/>
      <c r="X204" s="1"/>
      <c r="Y204" s="1"/>
      <c r="Z204" s="1"/>
    </row>
    <row r="205" spans="1:26" ht="12" customHeight="1">
      <c r="A205" s="1"/>
      <c r="B205" s="1"/>
      <c r="C205" s="38"/>
      <c r="D205" s="39"/>
      <c r="E205" s="39"/>
      <c r="F205" s="38"/>
      <c r="G205" s="1"/>
      <c r="H205" s="1"/>
      <c r="I205" s="1"/>
      <c r="J205" s="1"/>
      <c r="K205" s="1"/>
      <c r="L205" s="1"/>
      <c r="M205" s="1"/>
      <c r="N205" s="1"/>
      <c r="O205" s="1"/>
      <c r="P205" s="1"/>
      <c r="Q205" s="1"/>
      <c r="R205" s="1"/>
      <c r="S205" s="1"/>
      <c r="T205" s="1"/>
      <c r="U205" s="1"/>
      <c r="V205" s="1"/>
      <c r="W205" s="1"/>
      <c r="X205" s="1"/>
      <c r="Y205" s="1"/>
      <c r="Z205" s="1"/>
    </row>
    <row r="206" spans="1:26" ht="12" customHeight="1">
      <c r="A206" s="1"/>
      <c r="B206" s="1"/>
      <c r="C206" s="38"/>
      <c r="D206" s="39"/>
      <c r="E206" s="39"/>
      <c r="F206" s="38"/>
      <c r="G206" s="1"/>
      <c r="H206" s="1"/>
      <c r="I206" s="1"/>
      <c r="J206" s="1"/>
      <c r="K206" s="1"/>
      <c r="L206" s="1"/>
      <c r="M206" s="1"/>
      <c r="N206" s="1"/>
      <c r="O206" s="1"/>
      <c r="P206" s="1"/>
      <c r="Q206" s="1"/>
      <c r="R206" s="1"/>
      <c r="S206" s="1"/>
      <c r="T206" s="1"/>
      <c r="U206" s="1"/>
      <c r="V206" s="1"/>
      <c r="W206" s="1"/>
      <c r="X206" s="1"/>
      <c r="Y206" s="1"/>
      <c r="Z206" s="1"/>
    </row>
    <row r="207" spans="1:26" ht="12" customHeight="1">
      <c r="A207" s="1"/>
      <c r="B207" s="1"/>
      <c r="C207" s="38"/>
      <c r="D207" s="39"/>
      <c r="E207" s="39"/>
      <c r="F207" s="38"/>
      <c r="G207" s="1"/>
      <c r="H207" s="1"/>
      <c r="I207" s="1"/>
      <c r="J207" s="1"/>
      <c r="K207" s="1"/>
      <c r="L207" s="1"/>
      <c r="M207" s="1"/>
      <c r="N207" s="1"/>
      <c r="O207" s="1"/>
      <c r="P207" s="1"/>
      <c r="Q207" s="1"/>
      <c r="R207" s="1"/>
      <c r="S207" s="1"/>
      <c r="T207" s="1"/>
      <c r="U207" s="1"/>
      <c r="V207" s="1"/>
      <c r="W207" s="1"/>
      <c r="X207" s="1"/>
      <c r="Y207" s="1"/>
      <c r="Z207" s="1"/>
    </row>
    <row r="208" spans="1:26" ht="12" customHeight="1">
      <c r="A208" s="1"/>
      <c r="B208" s="1"/>
      <c r="C208" s="38"/>
      <c r="D208" s="39"/>
      <c r="E208" s="39"/>
      <c r="F208" s="38"/>
      <c r="G208" s="1"/>
      <c r="H208" s="1"/>
      <c r="I208" s="1"/>
      <c r="J208" s="1"/>
      <c r="K208" s="1"/>
      <c r="L208" s="1"/>
      <c r="M208" s="1"/>
      <c r="N208" s="1"/>
      <c r="O208" s="1"/>
      <c r="P208" s="1"/>
      <c r="Q208" s="1"/>
      <c r="R208" s="1"/>
      <c r="S208" s="1"/>
      <c r="T208" s="1"/>
      <c r="U208" s="1"/>
      <c r="V208" s="1"/>
      <c r="W208" s="1"/>
      <c r="X208" s="1"/>
      <c r="Y208" s="1"/>
      <c r="Z208" s="1"/>
    </row>
    <row r="209" spans="1:26" ht="12" customHeight="1">
      <c r="A209" s="1"/>
      <c r="B209" s="1"/>
      <c r="C209" s="38"/>
      <c r="D209" s="39"/>
      <c r="E209" s="39"/>
      <c r="F209" s="38"/>
      <c r="G209" s="1"/>
      <c r="H209" s="1"/>
      <c r="I209" s="1"/>
      <c r="J209" s="1"/>
      <c r="K209" s="1"/>
      <c r="L209" s="1"/>
      <c r="M209" s="1"/>
      <c r="N209" s="1"/>
      <c r="O209" s="1"/>
      <c r="P209" s="1"/>
      <c r="Q209" s="1"/>
      <c r="R209" s="1"/>
      <c r="S209" s="1"/>
      <c r="T209" s="1"/>
      <c r="U209" s="1"/>
      <c r="V209" s="1"/>
      <c r="W209" s="1"/>
      <c r="X209" s="1"/>
      <c r="Y209" s="1"/>
      <c r="Z209" s="1"/>
    </row>
    <row r="210" spans="1:26" ht="12" customHeight="1">
      <c r="A210" s="1"/>
      <c r="B210" s="1"/>
      <c r="C210" s="38"/>
      <c r="D210" s="39"/>
      <c r="E210" s="39"/>
      <c r="F210" s="38"/>
      <c r="G210" s="1"/>
      <c r="H210" s="1"/>
      <c r="I210" s="1"/>
      <c r="J210" s="1"/>
      <c r="K210" s="1"/>
      <c r="L210" s="1"/>
      <c r="M210" s="1"/>
      <c r="N210" s="1"/>
      <c r="O210" s="1"/>
      <c r="P210" s="1"/>
      <c r="Q210" s="1"/>
      <c r="R210" s="1"/>
      <c r="S210" s="1"/>
      <c r="T210" s="1"/>
      <c r="U210" s="1"/>
      <c r="V210" s="1"/>
      <c r="W210" s="1"/>
      <c r="X210" s="1"/>
      <c r="Y210" s="1"/>
      <c r="Z210" s="1"/>
    </row>
    <row r="211" spans="1:26" ht="12" customHeight="1">
      <c r="A211" s="1"/>
      <c r="B211" s="1"/>
      <c r="C211" s="38"/>
      <c r="D211" s="39"/>
      <c r="E211" s="39"/>
      <c r="F211" s="38"/>
      <c r="G211" s="1"/>
      <c r="H211" s="1"/>
      <c r="I211" s="1"/>
      <c r="J211" s="1"/>
      <c r="K211" s="1"/>
      <c r="L211" s="1"/>
      <c r="M211" s="1"/>
      <c r="N211" s="1"/>
      <c r="O211" s="1"/>
      <c r="P211" s="1"/>
      <c r="Q211" s="1"/>
      <c r="R211" s="1"/>
      <c r="S211" s="1"/>
      <c r="T211" s="1"/>
      <c r="U211" s="1"/>
      <c r="V211" s="1"/>
      <c r="W211" s="1"/>
      <c r="X211" s="1"/>
      <c r="Y211" s="1"/>
      <c r="Z211" s="1"/>
    </row>
    <row r="212" spans="1:26" ht="12" customHeight="1">
      <c r="A212" s="1"/>
      <c r="B212" s="1"/>
      <c r="C212" s="38"/>
      <c r="D212" s="39"/>
      <c r="E212" s="39"/>
      <c r="F212" s="38"/>
      <c r="G212" s="1"/>
      <c r="H212" s="1"/>
      <c r="I212" s="1"/>
      <c r="J212" s="1"/>
      <c r="K212" s="1"/>
      <c r="L212" s="1"/>
      <c r="M212" s="1"/>
      <c r="N212" s="1"/>
      <c r="O212" s="1"/>
      <c r="P212" s="1"/>
      <c r="Q212" s="1"/>
      <c r="R212" s="1"/>
      <c r="S212" s="1"/>
      <c r="T212" s="1"/>
      <c r="U212" s="1"/>
      <c r="V212" s="1"/>
      <c r="W212" s="1"/>
      <c r="X212" s="1"/>
      <c r="Y212" s="1"/>
      <c r="Z212" s="1"/>
    </row>
    <row r="213" spans="1:26" ht="12" customHeight="1">
      <c r="A213" s="1"/>
      <c r="B213" s="1"/>
      <c r="C213" s="38"/>
      <c r="D213" s="39"/>
      <c r="E213" s="39"/>
      <c r="F213" s="38"/>
      <c r="G213" s="1"/>
      <c r="H213" s="1"/>
      <c r="I213" s="1"/>
      <c r="J213" s="1"/>
      <c r="K213" s="1"/>
      <c r="L213" s="1"/>
      <c r="M213" s="1"/>
      <c r="N213" s="1"/>
      <c r="O213" s="1"/>
      <c r="P213" s="1"/>
      <c r="Q213" s="1"/>
      <c r="R213" s="1"/>
      <c r="S213" s="1"/>
      <c r="T213" s="1"/>
      <c r="U213" s="1"/>
      <c r="V213" s="1"/>
      <c r="W213" s="1"/>
      <c r="X213" s="1"/>
      <c r="Y213" s="1"/>
      <c r="Z213" s="1"/>
    </row>
    <row r="214" spans="1:26" ht="12" customHeight="1">
      <c r="A214" s="1"/>
      <c r="B214" s="1"/>
      <c r="C214" s="38"/>
      <c r="D214" s="39"/>
      <c r="E214" s="39"/>
      <c r="F214" s="38"/>
      <c r="G214" s="1"/>
      <c r="H214" s="1"/>
      <c r="I214" s="1"/>
      <c r="J214" s="1"/>
      <c r="K214" s="1"/>
      <c r="L214" s="1"/>
      <c r="M214" s="1"/>
      <c r="N214" s="1"/>
      <c r="O214" s="1"/>
      <c r="P214" s="1"/>
      <c r="Q214" s="1"/>
      <c r="R214" s="1"/>
      <c r="S214" s="1"/>
      <c r="T214" s="1"/>
      <c r="U214" s="1"/>
      <c r="V214" s="1"/>
      <c r="W214" s="1"/>
      <c r="X214" s="1"/>
      <c r="Y214" s="1"/>
      <c r="Z214" s="1"/>
    </row>
    <row r="215" spans="1:26" ht="12" customHeight="1">
      <c r="A215" s="1"/>
      <c r="B215" s="1"/>
      <c r="C215" s="38"/>
      <c r="D215" s="39"/>
      <c r="E215" s="39"/>
      <c r="F215" s="38"/>
      <c r="G215" s="1"/>
      <c r="H215" s="1"/>
      <c r="I215" s="1"/>
      <c r="J215" s="1"/>
      <c r="K215" s="1"/>
      <c r="L215" s="1"/>
      <c r="M215" s="1"/>
      <c r="N215" s="1"/>
      <c r="O215" s="1"/>
      <c r="P215" s="1"/>
      <c r="Q215" s="1"/>
      <c r="R215" s="1"/>
      <c r="S215" s="1"/>
      <c r="T215" s="1"/>
      <c r="U215" s="1"/>
      <c r="V215" s="1"/>
      <c r="W215" s="1"/>
      <c r="X215" s="1"/>
      <c r="Y215" s="1"/>
      <c r="Z215" s="1"/>
    </row>
    <row r="216" spans="1:26" ht="12" customHeight="1">
      <c r="A216" s="1"/>
      <c r="B216" s="1"/>
      <c r="C216" s="38"/>
      <c r="D216" s="39"/>
      <c r="E216" s="39"/>
      <c r="F216" s="38"/>
      <c r="G216" s="1"/>
      <c r="H216" s="1"/>
      <c r="I216" s="1"/>
      <c r="J216" s="1"/>
      <c r="K216" s="1"/>
      <c r="L216" s="1"/>
      <c r="M216" s="1"/>
      <c r="N216" s="1"/>
      <c r="O216" s="1"/>
      <c r="P216" s="1"/>
      <c r="Q216" s="1"/>
      <c r="R216" s="1"/>
      <c r="S216" s="1"/>
      <c r="T216" s="1"/>
      <c r="U216" s="1"/>
      <c r="V216" s="1"/>
      <c r="W216" s="1"/>
      <c r="X216" s="1"/>
      <c r="Y216" s="1"/>
      <c r="Z216" s="1"/>
    </row>
    <row r="217" spans="1:26" ht="12" customHeight="1">
      <c r="A217" s="1"/>
      <c r="B217" s="1"/>
      <c r="C217" s="38"/>
      <c r="D217" s="39"/>
      <c r="E217" s="39"/>
      <c r="F217" s="38"/>
      <c r="G217" s="1"/>
      <c r="H217" s="1"/>
      <c r="I217" s="1"/>
      <c r="J217" s="1"/>
      <c r="K217" s="1"/>
      <c r="L217" s="1"/>
      <c r="M217" s="1"/>
      <c r="N217" s="1"/>
      <c r="O217" s="1"/>
      <c r="P217" s="1"/>
      <c r="Q217" s="1"/>
      <c r="R217" s="1"/>
      <c r="S217" s="1"/>
      <c r="T217" s="1"/>
      <c r="U217" s="1"/>
      <c r="V217" s="1"/>
      <c r="W217" s="1"/>
      <c r="X217" s="1"/>
      <c r="Y217" s="1"/>
      <c r="Z217" s="1"/>
    </row>
    <row r="218" spans="1:26" ht="12" customHeight="1">
      <c r="A218" s="1"/>
      <c r="B218" s="1"/>
      <c r="C218" s="38"/>
      <c r="D218" s="39"/>
      <c r="E218" s="39"/>
      <c r="F218" s="38"/>
      <c r="G218" s="1"/>
      <c r="H218" s="1"/>
      <c r="I218" s="1"/>
      <c r="J218" s="1"/>
      <c r="K218" s="1"/>
      <c r="L218" s="1"/>
      <c r="M218" s="1"/>
      <c r="N218" s="1"/>
      <c r="O218" s="1"/>
      <c r="P218" s="1"/>
      <c r="Q218" s="1"/>
      <c r="R218" s="1"/>
      <c r="S218" s="1"/>
      <c r="T218" s="1"/>
      <c r="U218" s="1"/>
      <c r="V218" s="1"/>
      <c r="W218" s="1"/>
      <c r="X218" s="1"/>
      <c r="Y218" s="1"/>
      <c r="Z218" s="1"/>
    </row>
    <row r="219" spans="1:26" ht="12" customHeight="1">
      <c r="A219" s="1"/>
      <c r="B219" s="1"/>
      <c r="C219" s="38"/>
      <c r="D219" s="39"/>
      <c r="E219" s="39"/>
      <c r="F219" s="38"/>
      <c r="G219" s="1"/>
      <c r="H219" s="1"/>
      <c r="I219" s="1"/>
      <c r="J219" s="1"/>
      <c r="K219" s="1"/>
      <c r="L219" s="1"/>
      <c r="M219" s="1"/>
      <c r="N219" s="1"/>
      <c r="O219" s="1"/>
      <c r="P219" s="1"/>
      <c r="Q219" s="1"/>
      <c r="R219" s="1"/>
      <c r="S219" s="1"/>
      <c r="T219" s="1"/>
      <c r="U219" s="1"/>
      <c r="V219" s="1"/>
      <c r="W219" s="1"/>
      <c r="X219" s="1"/>
      <c r="Y219" s="1"/>
      <c r="Z219" s="1"/>
    </row>
    <row r="220" spans="1:26" ht="12" customHeight="1">
      <c r="A220" s="1"/>
      <c r="B220" s="1"/>
      <c r="C220" s="38"/>
      <c r="D220" s="39"/>
      <c r="E220" s="39"/>
      <c r="F220" s="38"/>
      <c r="G220" s="1"/>
      <c r="H220" s="1"/>
      <c r="I220" s="1"/>
      <c r="J220" s="1"/>
      <c r="K220" s="1"/>
      <c r="L220" s="1"/>
      <c r="M220" s="1"/>
      <c r="N220" s="1"/>
      <c r="O220" s="1"/>
      <c r="P220" s="1"/>
      <c r="Q220" s="1"/>
      <c r="R220" s="1"/>
      <c r="S220" s="1"/>
      <c r="T220" s="1"/>
      <c r="U220" s="1"/>
      <c r="V220" s="1"/>
      <c r="W220" s="1"/>
      <c r="X220" s="1"/>
      <c r="Y220" s="1"/>
      <c r="Z220" s="1"/>
    </row>
    <row r="221" spans="1:26" ht="12" customHeight="1">
      <c r="A221" s="1"/>
      <c r="B221" s="1"/>
      <c r="C221" s="38"/>
      <c r="D221" s="39"/>
      <c r="E221" s="39"/>
      <c r="F221" s="38"/>
      <c r="G221" s="1"/>
      <c r="H221" s="1"/>
      <c r="I221" s="1"/>
      <c r="J221" s="1"/>
      <c r="K221" s="1"/>
      <c r="L221" s="1"/>
      <c r="M221" s="1"/>
      <c r="N221" s="1"/>
      <c r="O221" s="1"/>
      <c r="P221" s="1"/>
      <c r="Q221" s="1"/>
      <c r="R221" s="1"/>
      <c r="S221" s="1"/>
      <c r="T221" s="1"/>
      <c r="U221" s="1"/>
      <c r="V221" s="1"/>
      <c r="W221" s="1"/>
      <c r="X221" s="1"/>
      <c r="Y221" s="1"/>
      <c r="Z221" s="1"/>
    </row>
    <row r="222" spans="1:26" ht="12" customHeight="1">
      <c r="A222" s="1"/>
      <c r="B222" s="1"/>
      <c r="C222" s="38"/>
      <c r="D222" s="39"/>
      <c r="E222" s="39"/>
      <c r="F222" s="38"/>
      <c r="G222" s="1"/>
      <c r="H222" s="1"/>
      <c r="I222" s="1"/>
      <c r="J222" s="1"/>
      <c r="K222" s="1"/>
      <c r="L222" s="1"/>
      <c r="M222" s="1"/>
      <c r="N222" s="1"/>
      <c r="O222" s="1"/>
      <c r="P222" s="1"/>
      <c r="Q222" s="1"/>
      <c r="R222" s="1"/>
      <c r="S222" s="1"/>
      <c r="T222" s="1"/>
      <c r="U222" s="1"/>
      <c r="V222" s="1"/>
      <c r="W222" s="1"/>
      <c r="X222" s="1"/>
      <c r="Y222" s="1"/>
      <c r="Z222" s="1"/>
    </row>
    <row r="223" spans="1:26" ht="12" customHeight="1">
      <c r="A223" s="1"/>
      <c r="B223" s="1"/>
      <c r="C223" s="38"/>
      <c r="D223" s="39"/>
      <c r="E223" s="39"/>
      <c r="F223" s="38"/>
      <c r="G223" s="1"/>
      <c r="H223" s="1"/>
      <c r="I223" s="1"/>
      <c r="J223" s="1"/>
      <c r="K223" s="1"/>
      <c r="L223" s="1"/>
      <c r="M223" s="1"/>
      <c r="N223" s="1"/>
      <c r="O223" s="1"/>
      <c r="P223" s="1"/>
      <c r="Q223" s="1"/>
      <c r="R223" s="1"/>
      <c r="S223" s="1"/>
      <c r="T223" s="1"/>
      <c r="U223" s="1"/>
      <c r="V223" s="1"/>
      <c r="W223" s="1"/>
      <c r="X223" s="1"/>
      <c r="Y223" s="1"/>
      <c r="Z223" s="1"/>
    </row>
    <row r="224" spans="1:26" ht="12" customHeight="1">
      <c r="A224" s="1"/>
      <c r="B224" s="1"/>
      <c r="C224" s="38"/>
      <c r="D224" s="39"/>
      <c r="E224" s="39"/>
      <c r="F224" s="38"/>
      <c r="G224" s="1"/>
      <c r="H224" s="1"/>
      <c r="I224" s="1"/>
      <c r="J224" s="1"/>
      <c r="K224" s="1"/>
      <c r="L224" s="1"/>
      <c r="M224" s="1"/>
      <c r="N224" s="1"/>
      <c r="O224" s="1"/>
      <c r="P224" s="1"/>
      <c r="Q224" s="1"/>
      <c r="R224" s="1"/>
      <c r="S224" s="1"/>
      <c r="T224" s="1"/>
      <c r="U224" s="1"/>
      <c r="V224" s="1"/>
      <c r="W224" s="1"/>
      <c r="X224" s="1"/>
      <c r="Y224" s="1"/>
      <c r="Z224" s="1"/>
    </row>
    <row r="225" spans="1:26" ht="12" customHeight="1">
      <c r="A225" s="1"/>
      <c r="B225" s="1"/>
      <c r="C225" s="38"/>
      <c r="D225" s="39"/>
      <c r="E225" s="39"/>
      <c r="F225" s="38"/>
      <c r="G225" s="1"/>
      <c r="H225" s="1"/>
      <c r="I225" s="1"/>
      <c r="J225" s="1"/>
      <c r="K225" s="1"/>
      <c r="L225" s="1"/>
      <c r="M225" s="1"/>
      <c r="N225" s="1"/>
      <c r="O225" s="1"/>
      <c r="P225" s="1"/>
      <c r="Q225" s="1"/>
      <c r="R225" s="1"/>
      <c r="S225" s="1"/>
      <c r="T225" s="1"/>
      <c r="U225" s="1"/>
      <c r="V225" s="1"/>
      <c r="W225" s="1"/>
      <c r="X225" s="1"/>
      <c r="Y225" s="1"/>
      <c r="Z225" s="1"/>
    </row>
    <row r="226" spans="1:26" ht="12" customHeight="1">
      <c r="A226" s="1"/>
      <c r="B226" s="1"/>
      <c r="C226" s="38"/>
      <c r="D226" s="39"/>
      <c r="E226" s="39"/>
      <c r="F226" s="38"/>
      <c r="G226" s="1"/>
      <c r="H226" s="1"/>
      <c r="I226" s="1"/>
      <c r="J226" s="1"/>
      <c r="K226" s="1"/>
      <c r="L226" s="1"/>
      <c r="M226" s="1"/>
      <c r="N226" s="1"/>
      <c r="O226" s="1"/>
      <c r="P226" s="1"/>
      <c r="Q226" s="1"/>
      <c r="R226" s="1"/>
      <c r="S226" s="1"/>
      <c r="T226" s="1"/>
      <c r="U226" s="1"/>
      <c r="V226" s="1"/>
      <c r="W226" s="1"/>
      <c r="X226" s="1"/>
      <c r="Y226" s="1"/>
      <c r="Z226" s="1"/>
    </row>
    <row r="227" spans="1:26" ht="12" customHeight="1">
      <c r="A227" s="1"/>
      <c r="B227" s="1"/>
      <c r="C227" s="38"/>
      <c r="D227" s="39"/>
      <c r="E227" s="39"/>
      <c r="F227" s="38"/>
      <c r="G227" s="1"/>
      <c r="H227" s="1"/>
      <c r="I227" s="1"/>
      <c r="J227" s="1"/>
      <c r="K227" s="1"/>
      <c r="L227" s="1"/>
      <c r="M227" s="1"/>
      <c r="N227" s="1"/>
      <c r="O227" s="1"/>
      <c r="P227" s="1"/>
      <c r="Q227" s="1"/>
      <c r="R227" s="1"/>
      <c r="S227" s="1"/>
      <c r="T227" s="1"/>
      <c r="U227" s="1"/>
      <c r="V227" s="1"/>
      <c r="W227" s="1"/>
      <c r="X227" s="1"/>
      <c r="Y227" s="1"/>
      <c r="Z227" s="1"/>
    </row>
    <row r="228" spans="1:26" ht="12" customHeight="1">
      <c r="A228" s="1"/>
      <c r="B228" s="1"/>
      <c r="C228" s="38"/>
      <c r="D228" s="39"/>
      <c r="E228" s="39"/>
      <c r="F228" s="38"/>
      <c r="G228" s="1"/>
      <c r="H228" s="1"/>
      <c r="I228" s="1"/>
      <c r="J228" s="1"/>
      <c r="K228" s="1"/>
      <c r="L228" s="1"/>
      <c r="M228" s="1"/>
      <c r="N228" s="1"/>
      <c r="O228" s="1"/>
      <c r="P228" s="1"/>
      <c r="Q228" s="1"/>
      <c r="R228" s="1"/>
      <c r="S228" s="1"/>
      <c r="T228" s="1"/>
      <c r="U228" s="1"/>
      <c r="V228" s="1"/>
      <c r="W228" s="1"/>
      <c r="X228" s="1"/>
      <c r="Y228" s="1"/>
      <c r="Z228" s="1"/>
    </row>
    <row r="229" spans="1:26" ht="12" customHeight="1">
      <c r="A229" s="1"/>
      <c r="B229" s="1"/>
      <c r="C229" s="38"/>
      <c r="D229" s="39"/>
      <c r="E229" s="39"/>
      <c r="F229" s="38"/>
      <c r="G229" s="1"/>
      <c r="H229" s="1"/>
      <c r="I229" s="1"/>
      <c r="J229" s="1"/>
      <c r="K229" s="1"/>
      <c r="L229" s="1"/>
      <c r="M229" s="1"/>
      <c r="N229" s="1"/>
      <c r="O229" s="1"/>
      <c r="P229" s="1"/>
      <c r="Q229" s="1"/>
      <c r="R229" s="1"/>
      <c r="S229" s="1"/>
      <c r="T229" s="1"/>
      <c r="U229" s="1"/>
      <c r="V229" s="1"/>
      <c r="W229" s="1"/>
      <c r="X229" s="1"/>
      <c r="Y229" s="1"/>
      <c r="Z229" s="1"/>
    </row>
    <row r="230" spans="1:26" ht="12" customHeight="1">
      <c r="A230" s="1"/>
      <c r="B230" s="1"/>
      <c r="C230" s="38"/>
      <c r="D230" s="39"/>
      <c r="E230" s="39"/>
      <c r="F230" s="38"/>
      <c r="G230" s="1"/>
      <c r="H230" s="1"/>
      <c r="I230" s="1"/>
      <c r="J230" s="1"/>
      <c r="K230" s="1"/>
      <c r="L230" s="1"/>
      <c r="M230" s="1"/>
      <c r="N230" s="1"/>
      <c r="O230" s="1"/>
      <c r="P230" s="1"/>
      <c r="Q230" s="1"/>
      <c r="R230" s="1"/>
      <c r="S230" s="1"/>
      <c r="T230" s="1"/>
      <c r="U230" s="1"/>
      <c r="V230" s="1"/>
      <c r="W230" s="1"/>
      <c r="X230" s="1"/>
      <c r="Y230" s="1"/>
      <c r="Z230" s="1"/>
    </row>
    <row r="231" spans="1:26" ht="12" customHeight="1">
      <c r="A231" s="1"/>
      <c r="B231" s="1"/>
      <c r="C231" s="38"/>
      <c r="D231" s="39"/>
      <c r="E231" s="39"/>
      <c r="F231" s="38"/>
      <c r="G231" s="1"/>
      <c r="H231" s="1"/>
      <c r="I231" s="1"/>
      <c r="J231" s="1"/>
      <c r="K231" s="1"/>
      <c r="L231" s="1"/>
      <c r="M231" s="1"/>
      <c r="N231" s="1"/>
      <c r="O231" s="1"/>
      <c r="P231" s="1"/>
      <c r="Q231" s="1"/>
      <c r="R231" s="1"/>
      <c r="S231" s="1"/>
      <c r="T231" s="1"/>
      <c r="U231" s="1"/>
      <c r="V231" s="1"/>
      <c r="W231" s="1"/>
      <c r="X231" s="1"/>
      <c r="Y231" s="1"/>
      <c r="Z231" s="1"/>
    </row>
    <row r="232" spans="1:26" ht="12" customHeight="1">
      <c r="A232" s="1"/>
      <c r="B232" s="1"/>
      <c r="C232" s="38"/>
      <c r="D232" s="39"/>
      <c r="E232" s="39"/>
      <c r="F232" s="38"/>
      <c r="G232" s="1"/>
      <c r="H232" s="1"/>
      <c r="I232" s="1"/>
      <c r="J232" s="1"/>
      <c r="K232" s="1"/>
      <c r="L232" s="1"/>
      <c r="M232" s="1"/>
      <c r="N232" s="1"/>
      <c r="O232" s="1"/>
      <c r="P232" s="1"/>
      <c r="Q232" s="1"/>
      <c r="R232" s="1"/>
      <c r="S232" s="1"/>
      <c r="T232" s="1"/>
      <c r="U232" s="1"/>
      <c r="V232" s="1"/>
      <c r="W232" s="1"/>
      <c r="X232" s="1"/>
      <c r="Y232" s="1"/>
      <c r="Z232" s="1"/>
    </row>
    <row r="233" spans="1:26" ht="12" customHeight="1">
      <c r="A233" s="1"/>
      <c r="B233" s="1"/>
      <c r="C233" s="38"/>
      <c r="D233" s="39"/>
      <c r="E233" s="39"/>
      <c r="F233" s="38"/>
      <c r="G233" s="1"/>
      <c r="H233" s="1"/>
      <c r="I233" s="1"/>
      <c r="J233" s="1"/>
      <c r="K233" s="1"/>
      <c r="L233" s="1"/>
      <c r="M233" s="1"/>
      <c r="N233" s="1"/>
      <c r="O233" s="1"/>
      <c r="P233" s="1"/>
      <c r="Q233" s="1"/>
      <c r="R233" s="1"/>
      <c r="S233" s="1"/>
      <c r="T233" s="1"/>
      <c r="U233" s="1"/>
      <c r="V233" s="1"/>
      <c r="W233" s="1"/>
      <c r="X233" s="1"/>
      <c r="Y233" s="1"/>
      <c r="Z233" s="1"/>
    </row>
    <row r="234" spans="1:26" ht="12" customHeight="1">
      <c r="A234" s="1"/>
      <c r="B234" s="1"/>
      <c r="C234" s="38"/>
      <c r="D234" s="39"/>
      <c r="E234" s="39"/>
      <c r="F234" s="38"/>
      <c r="G234" s="1"/>
      <c r="H234" s="1"/>
      <c r="I234" s="1"/>
      <c r="J234" s="1"/>
      <c r="K234" s="1"/>
      <c r="L234" s="1"/>
      <c r="M234" s="1"/>
      <c r="N234" s="1"/>
      <c r="O234" s="1"/>
      <c r="P234" s="1"/>
      <c r="Q234" s="1"/>
      <c r="R234" s="1"/>
      <c r="S234" s="1"/>
      <c r="T234" s="1"/>
      <c r="U234" s="1"/>
      <c r="V234" s="1"/>
      <c r="W234" s="1"/>
      <c r="X234" s="1"/>
      <c r="Y234" s="1"/>
      <c r="Z234" s="1"/>
    </row>
    <row r="235" spans="1:26" ht="12" customHeight="1">
      <c r="A235" s="1"/>
      <c r="B235" s="1"/>
      <c r="C235" s="38"/>
      <c r="D235" s="39"/>
      <c r="E235" s="39"/>
      <c r="F235" s="38"/>
      <c r="G235" s="1"/>
      <c r="H235" s="1"/>
      <c r="I235" s="1"/>
      <c r="J235" s="1"/>
      <c r="K235" s="1"/>
      <c r="L235" s="1"/>
      <c r="M235" s="1"/>
      <c r="N235" s="1"/>
      <c r="O235" s="1"/>
      <c r="P235" s="1"/>
      <c r="Q235" s="1"/>
      <c r="R235" s="1"/>
      <c r="S235" s="1"/>
      <c r="T235" s="1"/>
      <c r="U235" s="1"/>
      <c r="V235" s="1"/>
      <c r="W235" s="1"/>
      <c r="X235" s="1"/>
      <c r="Y235" s="1"/>
      <c r="Z235" s="1"/>
    </row>
    <row r="236" spans="1:26" ht="12" customHeight="1">
      <c r="A236" s="1"/>
      <c r="B236" s="1"/>
      <c r="C236" s="38"/>
      <c r="D236" s="39"/>
      <c r="E236" s="39"/>
      <c r="F236" s="38"/>
      <c r="G236" s="1"/>
      <c r="H236" s="1"/>
      <c r="I236" s="1"/>
      <c r="J236" s="1"/>
      <c r="K236" s="1"/>
      <c r="L236" s="1"/>
      <c r="M236" s="1"/>
      <c r="N236" s="1"/>
      <c r="O236" s="1"/>
      <c r="P236" s="1"/>
      <c r="Q236" s="1"/>
      <c r="R236" s="1"/>
      <c r="S236" s="1"/>
      <c r="T236" s="1"/>
      <c r="U236" s="1"/>
      <c r="V236" s="1"/>
      <c r="W236" s="1"/>
      <c r="X236" s="1"/>
      <c r="Y236" s="1"/>
      <c r="Z236" s="1"/>
    </row>
    <row r="237" spans="1:26" ht="12" customHeight="1">
      <c r="A237" s="1"/>
      <c r="B237" s="1"/>
      <c r="C237" s="38"/>
      <c r="D237" s="39"/>
      <c r="E237" s="39"/>
      <c r="F237" s="38"/>
      <c r="G237" s="1"/>
      <c r="H237" s="1"/>
      <c r="I237" s="1"/>
      <c r="J237" s="1"/>
      <c r="K237" s="1"/>
      <c r="L237" s="1"/>
      <c r="M237" s="1"/>
      <c r="N237" s="1"/>
      <c r="O237" s="1"/>
      <c r="P237" s="1"/>
      <c r="Q237" s="1"/>
      <c r="R237" s="1"/>
      <c r="S237" s="1"/>
      <c r="T237" s="1"/>
      <c r="U237" s="1"/>
      <c r="V237" s="1"/>
      <c r="W237" s="1"/>
      <c r="X237" s="1"/>
      <c r="Y237" s="1"/>
      <c r="Z237" s="1"/>
    </row>
    <row r="238" spans="1:26" ht="12" customHeight="1">
      <c r="A238" s="1"/>
      <c r="B238" s="1"/>
      <c r="C238" s="38"/>
      <c r="D238" s="39"/>
      <c r="E238" s="39"/>
      <c r="F238" s="38"/>
      <c r="G238" s="1"/>
      <c r="H238" s="1"/>
      <c r="I238" s="1"/>
      <c r="J238" s="1"/>
      <c r="K238" s="1"/>
      <c r="L238" s="1"/>
      <c r="M238" s="1"/>
      <c r="N238" s="1"/>
      <c r="O238" s="1"/>
      <c r="P238" s="1"/>
      <c r="Q238" s="1"/>
      <c r="R238" s="1"/>
      <c r="S238" s="1"/>
      <c r="T238" s="1"/>
      <c r="U238" s="1"/>
      <c r="V238" s="1"/>
      <c r="W238" s="1"/>
      <c r="X238" s="1"/>
      <c r="Y238" s="1"/>
      <c r="Z238" s="1"/>
    </row>
    <row r="239" spans="1:26" ht="12" customHeight="1">
      <c r="A239" s="1"/>
      <c r="B239" s="1"/>
      <c r="C239" s="38"/>
      <c r="D239" s="39"/>
      <c r="E239" s="39"/>
      <c r="F239" s="38"/>
      <c r="G239" s="1"/>
      <c r="H239" s="1"/>
      <c r="I239" s="1"/>
      <c r="J239" s="1"/>
      <c r="K239" s="1"/>
      <c r="L239" s="1"/>
      <c r="M239" s="1"/>
      <c r="N239" s="1"/>
      <c r="O239" s="1"/>
      <c r="P239" s="1"/>
      <c r="Q239" s="1"/>
      <c r="R239" s="1"/>
      <c r="S239" s="1"/>
      <c r="T239" s="1"/>
      <c r="U239" s="1"/>
      <c r="V239" s="1"/>
      <c r="W239" s="1"/>
      <c r="X239" s="1"/>
      <c r="Y239" s="1"/>
      <c r="Z239" s="1"/>
    </row>
    <row r="240" spans="1:26" ht="12" customHeight="1">
      <c r="A240" s="1"/>
      <c r="B240" s="1"/>
      <c r="C240" s="38"/>
      <c r="D240" s="39"/>
      <c r="E240" s="39"/>
      <c r="F240" s="38"/>
      <c r="G240" s="1"/>
      <c r="H240" s="1"/>
      <c r="I240" s="1"/>
      <c r="J240" s="1"/>
      <c r="K240" s="1"/>
      <c r="L240" s="1"/>
      <c r="M240" s="1"/>
      <c r="N240" s="1"/>
      <c r="O240" s="1"/>
      <c r="P240" s="1"/>
      <c r="Q240" s="1"/>
      <c r="R240" s="1"/>
      <c r="S240" s="1"/>
      <c r="T240" s="1"/>
      <c r="U240" s="1"/>
      <c r="V240" s="1"/>
      <c r="W240" s="1"/>
      <c r="X240" s="1"/>
      <c r="Y240" s="1"/>
      <c r="Z240" s="1"/>
    </row>
    <row r="241" spans="1:26" ht="12" customHeight="1">
      <c r="A241" s="1"/>
      <c r="B241" s="1"/>
      <c r="C241" s="38"/>
      <c r="D241" s="39"/>
      <c r="E241" s="39"/>
      <c r="F241" s="38"/>
      <c r="G241" s="1"/>
      <c r="H241" s="1"/>
      <c r="I241" s="1"/>
      <c r="J241" s="1"/>
      <c r="K241" s="1"/>
      <c r="L241" s="1"/>
      <c r="M241" s="1"/>
      <c r="N241" s="1"/>
      <c r="O241" s="1"/>
      <c r="P241" s="1"/>
      <c r="Q241" s="1"/>
      <c r="R241" s="1"/>
      <c r="S241" s="1"/>
      <c r="T241" s="1"/>
      <c r="U241" s="1"/>
      <c r="V241" s="1"/>
      <c r="W241" s="1"/>
      <c r="X241" s="1"/>
      <c r="Y241" s="1"/>
      <c r="Z241" s="1"/>
    </row>
    <row r="242" spans="1:26" ht="12" customHeight="1">
      <c r="A242" s="1"/>
      <c r="B242" s="1"/>
      <c r="C242" s="38"/>
      <c r="D242" s="39"/>
      <c r="E242" s="39"/>
      <c r="F242" s="38"/>
      <c r="G242" s="1"/>
      <c r="H242" s="1"/>
      <c r="I242" s="1"/>
      <c r="J242" s="1"/>
      <c r="K242" s="1"/>
      <c r="L242" s="1"/>
      <c r="M242" s="1"/>
      <c r="N242" s="1"/>
      <c r="O242" s="1"/>
      <c r="P242" s="1"/>
      <c r="Q242" s="1"/>
      <c r="R242" s="1"/>
      <c r="S242" s="1"/>
      <c r="T242" s="1"/>
      <c r="U242" s="1"/>
      <c r="V242" s="1"/>
      <c r="W242" s="1"/>
      <c r="X242" s="1"/>
      <c r="Y242" s="1"/>
      <c r="Z242" s="1"/>
    </row>
    <row r="243" spans="1:26" ht="12" customHeight="1">
      <c r="A243" s="1"/>
      <c r="B243" s="1"/>
      <c r="C243" s="38"/>
      <c r="D243" s="39"/>
      <c r="E243" s="39"/>
      <c r="F243" s="38"/>
      <c r="G243" s="1"/>
      <c r="H243" s="1"/>
      <c r="I243" s="1"/>
      <c r="J243" s="1"/>
      <c r="K243" s="1"/>
      <c r="L243" s="1"/>
      <c r="M243" s="1"/>
      <c r="N243" s="1"/>
      <c r="O243" s="1"/>
      <c r="P243" s="1"/>
      <c r="Q243" s="1"/>
      <c r="R243" s="1"/>
      <c r="S243" s="1"/>
      <c r="T243" s="1"/>
      <c r="U243" s="1"/>
      <c r="V243" s="1"/>
      <c r="W243" s="1"/>
      <c r="X243" s="1"/>
      <c r="Y243" s="1"/>
      <c r="Z243" s="1"/>
    </row>
    <row r="244" spans="1:26" ht="12" customHeight="1">
      <c r="A244" s="1"/>
      <c r="B244" s="1"/>
      <c r="C244" s="38"/>
      <c r="D244" s="39"/>
      <c r="E244" s="39"/>
      <c r="F244" s="38"/>
      <c r="G244" s="1"/>
      <c r="H244" s="1"/>
      <c r="I244" s="1"/>
      <c r="J244" s="1"/>
      <c r="K244" s="1"/>
      <c r="L244" s="1"/>
      <c r="M244" s="1"/>
      <c r="N244" s="1"/>
      <c r="O244" s="1"/>
      <c r="P244" s="1"/>
      <c r="Q244" s="1"/>
      <c r="R244" s="1"/>
      <c r="S244" s="1"/>
      <c r="T244" s="1"/>
      <c r="U244" s="1"/>
      <c r="V244" s="1"/>
      <c r="W244" s="1"/>
      <c r="X244" s="1"/>
      <c r="Y244" s="1"/>
      <c r="Z244" s="1"/>
    </row>
    <row r="245" spans="1:26" ht="12" customHeight="1">
      <c r="A245" s="1"/>
      <c r="B245" s="1"/>
      <c r="C245" s="38"/>
      <c r="D245" s="39"/>
      <c r="E245" s="39"/>
      <c r="F245" s="38"/>
      <c r="G245" s="1"/>
      <c r="H245" s="1"/>
      <c r="I245" s="1"/>
      <c r="J245" s="1"/>
      <c r="K245" s="1"/>
      <c r="L245" s="1"/>
      <c r="M245" s="1"/>
      <c r="N245" s="1"/>
      <c r="O245" s="1"/>
      <c r="P245" s="1"/>
      <c r="Q245" s="1"/>
      <c r="R245" s="1"/>
      <c r="S245" s="1"/>
      <c r="T245" s="1"/>
      <c r="U245" s="1"/>
      <c r="V245" s="1"/>
      <c r="W245" s="1"/>
      <c r="X245" s="1"/>
      <c r="Y245" s="1"/>
      <c r="Z245" s="1"/>
    </row>
    <row r="246" spans="1:26" ht="12" customHeight="1">
      <c r="A246" s="1"/>
      <c r="B246" s="1"/>
      <c r="C246" s="38"/>
      <c r="D246" s="39"/>
      <c r="E246" s="39"/>
      <c r="F246" s="38"/>
      <c r="G246" s="1"/>
      <c r="H246" s="1"/>
      <c r="I246" s="1"/>
      <c r="J246" s="1"/>
      <c r="K246" s="1"/>
      <c r="L246" s="1"/>
      <c r="M246" s="1"/>
      <c r="N246" s="1"/>
      <c r="O246" s="1"/>
      <c r="P246" s="1"/>
      <c r="Q246" s="1"/>
      <c r="R246" s="1"/>
      <c r="S246" s="1"/>
      <c r="T246" s="1"/>
      <c r="U246" s="1"/>
      <c r="V246" s="1"/>
      <c r="W246" s="1"/>
      <c r="X246" s="1"/>
      <c r="Y246" s="1"/>
      <c r="Z246" s="1"/>
    </row>
    <row r="247" spans="1:26" ht="12" customHeight="1">
      <c r="A247" s="1"/>
      <c r="B247" s="1"/>
      <c r="C247" s="38"/>
      <c r="D247" s="39"/>
      <c r="E247" s="39"/>
      <c r="F247" s="38"/>
      <c r="G247" s="1"/>
      <c r="H247" s="1"/>
      <c r="I247" s="1"/>
      <c r="J247" s="1"/>
      <c r="K247" s="1"/>
      <c r="L247" s="1"/>
      <c r="M247" s="1"/>
      <c r="N247" s="1"/>
      <c r="O247" s="1"/>
      <c r="P247" s="1"/>
      <c r="Q247" s="1"/>
      <c r="R247" s="1"/>
      <c r="S247" s="1"/>
      <c r="T247" s="1"/>
      <c r="U247" s="1"/>
      <c r="V247" s="1"/>
      <c r="W247" s="1"/>
      <c r="X247" s="1"/>
      <c r="Y247" s="1"/>
      <c r="Z247" s="1"/>
    </row>
    <row r="248" spans="1:26" ht="12" customHeight="1">
      <c r="A248" s="1"/>
      <c r="B248" s="1"/>
      <c r="C248" s="38"/>
      <c r="D248" s="39"/>
      <c r="E248" s="39"/>
      <c r="F248" s="38"/>
      <c r="G248" s="1"/>
      <c r="H248" s="1"/>
      <c r="I248" s="1"/>
      <c r="J248" s="1"/>
      <c r="K248" s="1"/>
      <c r="L248" s="1"/>
      <c r="M248" s="1"/>
      <c r="N248" s="1"/>
      <c r="O248" s="1"/>
      <c r="P248" s="1"/>
      <c r="Q248" s="1"/>
      <c r="R248" s="1"/>
      <c r="S248" s="1"/>
      <c r="T248" s="1"/>
      <c r="U248" s="1"/>
      <c r="V248" s="1"/>
      <c r="W248" s="1"/>
      <c r="X248" s="1"/>
      <c r="Y248" s="1"/>
      <c r="Z248" s="1"/>
    </row>
    <row r="249" spans="1:26" ht="12" customHeight="1">
      <c r="A249" s="1"/>
      <c r="B249" s="1"/>
      <c r="C249" s="38"/>
      <c r="D249" s="39"/>
      <c r="E249" s="39"/>
      <c r="F249" s="38"/>
      <c r="G249" s="1"/>
      <c r="H249" s="1"/>
      <c r="I249" s="1"/>
      <c r="J249" s="1"/>
      <c r="K249" s="1"/>
      <c r="L249" s="1"/>
      <c r="M249" s="1"/>
      <c r="N249" s="1"/>
      <c r="O249" s="1"/>
      <c r="P249" s="1"/>
      <c r="Q249" s="1"/>
      <c r="R249" s="1"/>
      <c r="S249" s="1"/>
      <c r="T249" s="1"/>
      <c r="U249" s="1"/>
      <c r="V249" s="1"/>
      <c r="W249" s="1"/>
      <c r="X249" s="1"/>
      <c r="Y249" s="1"/>
      <c r="Z249" s="1"/>
    </row>
    <row r="250" spans="1:26" ht="12" customHeight="1">
      <c r="A250" s="1"/>
      <c r="B250" s="1"/>
      <c r="C250" s="38"/>
      <c r="D250" s="39"/>
      <c r="E250" s="39"/>
      <c r="F250" s="38"/>
      <c r="G250" s="1"/>
      <c r="H250" s="1"/>
      <c r="I250" s="1"/>
      <c r="J250" s="1"/>
      <c r="K250" s="1"/>
      <c r="L250" s="1"/>
      <c r="M250" s="1"/>
      <c r="N250" s="1"/>
      <c r="O250" s="1"/>
      <c r="P250" s="1"/>
      <c r="Q250" s="1"/>
      <c r="R250" s="1"/>
      <c r="S250" s="1"/>
      <c r="T250" s="1"/>
      <c r="U250" s="1"/>
      <c r="V250" s="1"/>
      <c r="W250" s="1"/>
      <c r="X250" s="1"/>
      <c r="Y250" s="1"/>
      <c r="Z250" s="1"/>
    </row>
    <row r="251" spans="1:26" ht="12" customHeight="1">
      <c r="A251" s="1"/>
      <c r="B251" s="1"/>
      <c r="C251" s="38"/>
      <c r="D251" s="39"/>
      <c r="E251" s="39"/>
      <c r="F251" s="38"/>
      <c r="G251" s="1"/>
      <c r="H251" s="1"/>
      <c r="I251" s="1"/>
      <c r="J251" s="1"/>
      <c r="K251" s="1"/>
      <c r="L251" s="1"/>
      <c r="M251" s="1"/>
      <c r="N251" s="1"/>
      <c r="O251" s="1"/>
      <c r="P251" s="1"/>
      <c r="Q251" s="1"/>
      <c r="R251" s="1"/>
      <c r="S251" s="1"/>
      <c r="T251" s="1"/>
      <c r="U251" s="1"/>
      <c r="V251" s="1"/>
      <c r="W251" s="1"/>
      <c r="X251" s="1"/>
      <c r="Y251" s="1"/>
      <c r="Z251" s="1"/>
    </row>
    <row r="252" spans="1:26" ht="12" customHeight="1">
      <c r="A252" s="1"/>
      <c r="B252" s="1"/>
      <c r="C252" s="38"/>
      <c r="D252" s="39"/>
      <c r="E252" s="39"/>
      <c r="F252" s="38"/>
      <c r="G252" s="1"/>
      <c r="H252" s="1"/>
      <c r="I252" s="1"/>
      <c r="J252" s="1"/>
      <c r="K252" s="1"/>
      <c r="L252" s="1"/>
      <c r="M252" s="1"/>
      <c r="N252" s="1"/>
      <c r="O252" s="1"/>
      <c r="P252" s="1"/>
      <c r="Q252" s="1"/>
      <c r="R252" s="1"/>
      <c r="S252" s="1"/>
      <c r="T252" s="1"/>
      <c r="U252" s="1"/>
      <c r="V252" s="1"/>
      <c r="W252" s="1"/>
      <c r="X252" s="1"/>
      <c r="Y252" s="1"/>
      <c r="Z252" s="1"/>
    </row>
    <row r="253" spans="1:26" ht="12" customHeight="1">
      <c r="A253" s="1"/>
      <c r="B253" s="1"/>
      <c r="C253" s="38"/>
      <c r="D253" s="39"/>
      <c r="E253" s="39"/>
      <c r="F253" s="38"/>
      <c r="G253" s="1"/>
      <c r="H253" s="1"/>
      <c r="I253" s="1"/>
      <c r="J253" s="1"/>
      <c r="K253" s="1"/>
      <c r="L253" s="1"/>
      <c r="M253" s="1"/>
      <c r="N253" s="1"/>
      <c r="O253" s="1"/>
      <c r="P253" s="1"/>
      <c r="Q253" s="1"/>
      <c r="R253" s="1"/>
      <c r="S253" s="1"/>
      <c r="T253" s="1"/>
      <c r="U253" s="1"/>
      <c r="V253" s="1"/>
      <c r="W253" s="1"/>
      <c r="X253" s="1"/>
      <c r="Y253" s="1"/>
      <c r="Z253" s="1"/>
    </row>
    <row r="254" spans="1:26" ht="12" customHeight="1">
      <c r="A254" s="1"/>
      <c r="B254" s="1"/>
      <c r="C254" s="38"/>
      <c r="D254" s="39"/>
      <c r="E254" s="39"/>
      <c r="F254" s="38"/>
      <c r="G254" s="1"/>
      <c r="H254" s="1"/>
      <c r="I254" s="1"/>
      <c r="J254" s="1"/>
      <c r="K254" s="1"/>
      <c r="L254" s="1"/>
      <c r="M254" s="1"/>
      <c r="N254" s="1"/>
      <c r="O254" s="1"/>
      <c r="P254" s="1"/>
      <c r="Q254" s="1"/>
      <c r="R254" s="1"/>
      <c r="S254" s="1"/>
      <c r="T254" s="1"/>
      <c r="U254" s="1"/>
      <c r="V254" s="1"/>
      <c r="W254" s="1"/>
      <c r="X254" s="1"/>
      <c r="Y254" s="1"/>
      <c r="Z254" s="1"/>
    </row>
    <row r="255" spans="1:26" ht="12" customHeight="1">
      <c r="A255" s="1"/>
      <c r="B255" s="1"/>
      <c r="C255" s="38"/>
      <c r="D255" s="39"/>
      <c r="E255" s="39"/>
      <c r="F255" s="38"/>
      <c r="G255" s="1"/>
      <c r="H255" s="1"/>
      <c r="I255" s="1"/>
      <c r="J255" s="1"/>
      <c r="K255" s="1"/>
      <c r="L255" s="1"/>
      <c r="M255" s="1"/>
      <c r="N255" s="1"/>
      <c r="O255" s="1"/>
      <c r="P255" s="1"/>
      <c r="Q255" s="1"/>
      <c r="R255" s="1"/>
      <c r="S255" s="1"/>
      <c r="T255" s="1"/>
      <c r="U255" s="1"/>
      <c r="V255" s="1"/>
      <c r="W255" s="1"/>
      <c r="X255" s="1"/>
      <c r="Y255" s="1"/>
      <c r="Z255" s="1"/>
    </row>
    <row r="256" spans="1:26" ht="12" customHeight="1">
      <c r="A256" s="1"/>
      <c r="B256" s="1"/>
      <c r="C256" s="38"/>
      <c r="D256" s="39"/>
      <c r="E256" s="39"/>
      <c r="F256" s="38"/>
      <c r="G256" s="1"/>
      <c r="H256" s="1"/>
      <c r="I256" s="1"/>
      <c r="J256" s="1"/>
      <c r="K256" s="1"/>
      <c r="L256" s="1"/>
      <c r="M256" s="1"/>
      <c r="N256" s="1"/>
      <c r="O256" s="1"/>
      <c r="P256" s="1"/>
      <c r="Q256" s="1"/>
      <c r="R256" s="1"/>
      <c r="S256" s="1"/>
      <c r="T256" s="1"/>
      <c r="U256" s="1"/>
      <c r="V256" s="1"/>
      <c r="W256" s="1"/>
      <c r="X256" s="1"/>
      <c r="Y256" s="1"/>
      <c r="Z256" s="1"/>
    </row>
    <row r="257" spans="1:26" ht="12" customHeight="1">
      <c r="A257" s="1"/>
      <c r="B257" s="1"/>
      <c r="C257" s="38"/>
      <c r="D257" s="39"/>
      <c r="E257" s="39"/>
      <c r="F257" s="38"/>
      <c r="G257" s="1"/>
      <c r="H257" s="1"/>
      <c r="I257" s="1"/>
      <c r="J257" s="1"/>
      <c r="K257" s="1"/>
      <c r="L257" s="1"/>
      <c r="M257" s="1"/>
      <c r="N257" s="1"/>
      <c r="O257" s="1"/>
      <c r="P257" s="1"/>
      <c r="Q257" s="1"/>
      <c r="R257" s="1"/>
      <c r="S257" s="1"/>
      <c r="T257" s="1"/>
      <c r="U257" s="1"/>
      <c r="V257" s="1"/>
      <c r="W257" s="1"/>
      <c r="X257" s="1"/>
      <c r="Y257" s="1"/>
      <c r="Z257" s="1"/>
    </row>
    <row r="258" spans="1:26" ht="12" customHeight="1">
      <c r="A258" s="1"/>
      <c r="B258" s="1"/>
      <c r="C258" s="38"/>
      <c r="D258" s="39"/>
      <c r="E258" s="39"/>
      <c r="F258" s="38"/>
      <c r="G258" s="1"/>
      <c r="H258" s="1"/>
      <c r="I258" s="1"/>
      <c r="J258" s="1"/>
      <c r="K258" s="1"/>
      <c r="L258" s="1"/>
      <c r="M258" s="1"/>
      <c r="N258" s="1"/>
      <c r="O258" s="1"/>
      <c r="P258" s="1"/>
      <c r="Q258" s="1"/>
      <c r="R258" s="1"/>
      <c r="S258" s="1"/>
      <c r="T258" s="1"/>
      <c r="U258" s="1"/>
      <c r="V258" s="1"/>
      <c r="W258" s="1"/>
      <c r="X258" s="1"/>
      <c r="Y258" s="1"/>
      <c r="Z258" s="1"/>
    </row>
    <row r="259" spans="1:26" ht="12" customHeight="1">
      <c r="A259" s="1"/>
      <c r="B259" s="1"/>
      <c r="C259" s="38"/>
      <c r="D259" s="39"/>
      <c r="E259" s="39"/>
      <c r="F259" s="38"/>
      <c r="G259" s="1"/>
      <c r="H259" s="1"/>
      <c r="I259" s="1"/>
      <c r="J259" s="1"/>
      <c r="K259" s="1"/>
      <c r="L259" s="1"/>
      <c r="M259" s="1"/>
      <c r="N259" s="1"/>
      <c r="O259" s="1"/>
      <c r="P259" s="1"/>
      <c r="Q259" s="1"/>
      <c r="R259" s="1"/>
      <c r="S259" s="1"/>
      <c r="T259" s="1"/>
      <c r="U259" s="1"/>
      <c r="V259" s="1"/>
      <c r="W259" s="1"/>
      <c r="X259" s="1"/>
      <c r="Y259" s="1"/>
      <c r="Z259" s="1"/>
    </row>
    <row r="260" spans="1:26" ht="12" customHeight="1">
      <c r="A260" s="1"/>
      <c r="B260" s="1"/>
      <c r="C260" s="38"/>
      <c r="D260" s="39"/>
      <c r="E260" s="39"/>
      <c r="F260" s="38"/>
      <c r="G260" s="1"/>
      <c r="H260" s="1"/>
      <c r="I260" s="1"/>
      <c r="J260" s="1"/>
      <c r="K260" s="1"/>
      <c r="L260" s="1"/>
      <c r="M260" s="1"/>
      <c r="N260" s="1"/>
      <c r="O260" s="1"/>
      <c r="P260" s="1"/>
      <c r="Q260" s="1"/>
      <c r="R260" s="1"/>
      <c r="S260" s="1"/>
      <c r="T260" s="1"/>
      <c r="U260" s="1"/>
      <c r="V260" s="1"/>
      <c r="W260" s="1"/>
      <c r="X260" s="1"/>
      <c r="Y260" s="1"/>
      <c r="Z260" s="1"/>
    </row>
    <row r="261" spans="1:26" ht="12" customHeight="1">
      <c r="A261" s="1"/>
      <c r="B261" s="1"/>
      <c r="C261" s="38"/>
      <c r="D261" s="39"/>
      <c r="E261" s="39"/>
      <c r="F261" s="38"/>
      <c r="G261" s="1"/>
      <c r="H261" s="1"/>
      <c r="I261" s="1"/>
      <c r="J261" s="1"/>
      <c r="K261" s="1"/>
      <c r="L261" s="1"/>
      <c r="M261" s="1"/>
      <c r="N261" s="1"/>
      <c r="O261" s="1"/>
      <c r="P261" s="1"/>
      <c r="Q261" s="1"/>
      <c r="R261" s="1"/>
      <c r="S261" s="1"/>
      <c r="T261" s="1"/>
      <c r="U261" s="1"/>
      <c r="V261" s="1"/>
      <c r="W261" s="1"/>
      <c r="X261" s="1"/>
      <c r="Y261" s="1"/>
      <c r="Z261" s="1"/>
    </row>
    <row r="262" spans="1:26" ht="12" customHeight="1">
      <c r="A262" s="1"/>
      <c r="B262" s="1"/>
      <c r="C262" s="38"/>
      <c r="D262" s="39"/>
      <c r="E262" s="39"/>
      <c r="F262" s="38"/>
      <c r="G262" s="1"/>
      <c r="H262" s="1"/>
      <c r="I262" s="1"/>
      <c r="J262" s="1"/>
      <c r="K262" s="1"/>
      <c r="L262" s="1"/>
      <c r="M262" s="1"/>
      <c r="N262" s="1"/>
      <c r="O262" s="1"/>
      <c r="P262" s="1"/>
      <c r="Q262" s="1"/>
      <c r="R262" s="1"/>
      <c r="S262" s="1"/>
      <c r="T262" s="1"/>
      <c r="U262" s="1"/>
      <c r="V262" s="1"/>
      <c r="W262" s="1"/>
      <c r="X262" s="1"/>
      <c r="Y262" s="1"/>
      <c r="Z262" s="1"/>
    </row>
    <row r="263" spans="1:26" ht="12" customHeight="1">
      <c r="A263" s="1"/>
      <c r="B263" s="1"/>
      <c r="C263" s="38"/>
      <c r="D263" s="39"/>
      <c r="E263" s="39"/>
      <c r="F263" s="38"/>
      <c r="G263" s="1"/>
      <c r="H263" s="1"/>
      <c r="I263" s="1"/>
      <c r="J263" s="1"/>
      <c r="K263" s="1"/>
      <c r="L263" s="1"/>
      <c r="M263" s="1"/>
      <c r="N263" s="1"/>
      <c r="O263" s="1"/>
      <c r="P263" s="1"/>
      <c r="Q263" s="1"/>
      <c r="R263" s="1"/>
      <c r="S263" s="1"/>
      <c r="T263" s="1"/>
      <c r="U263" s="1"/>
      <c r="V263" s="1"/>
      <c r="W263" s="1"/>
      <c r="X263" s="1"/>
      <c r="Y263" s="1"/>
      <c r="Z263" s="1"/>
    </row>
    <row r="264" spans="1:26" ht="12" customHeight="1">
      <c r="A264" s="1"/>
      <c r="B264" s="1"/>
      <c r="C264" s="38"/>
      <c r="D264" s="39"/>
      <c r="E264" s="39"/>
      <c r="F264" s="38"/>
      <c r="G264" s="1"/>
      <c r="H264" s="1"/>
      <c r="I264" s="1"/>
      <c r="J264" s="1"/>
      <c r="K264" s="1"/>
      <c r="L264" s="1"/>
      <c r="M264" s="1"/>
      <c r="N264" s="1"/>
      <c r="O264" s="1"/>
      <c r="P264" s="1"/>
      <c r="Q264" s="1"/>
      <c r="R264" s="1"/>
      <c r="S264" s="1"/>
      <c r="T264" s="1"/>
      <c r="U264" s="1"/>
      <c r="V264" s="1"/>
      <c r="W264" s="1"/>
      <c r="X264" s="1"/>
      <c r="Y264" s="1"/>
      <c r="Z264" s="1"/>
    </row>
    <row r="265" spans="1:26" ht="12" customHeight="1">
      <c r="A265" s="1"/>
      <c r="B265" s="1"/>
      <c r="C265" s="38"/>
      <c r="D265" s="39"/>
      <c r="E265" s="39"/>
      <c r="F265" s="38"/>
      <c r="G265" s="1"/>
      <c r="H265" s="1"/>
      <c r="I265" s="1"/>
      <c r="J265" s="1"/>
      <c r="K265" s="1"/>
      <c r="L265" s="1"/>
      <c r="M265" s="1"/>
      <c r="N265" s="1"/>
      <c r="O265" s="1"/>
      <c r="P265" s="1"/>
      <c r="Q265" s="1"/>
      <c r="R265" s="1"/>
      <c r="S265" s="1"/>
      <c r="T265" s="1"/>
      <c r="U265" s="1"/>
      <c r="V265" s="1"/>
      <c r="W265" s="1"/>
      <c r="X265" s="1"/>
      <c r="Y265" s="1"/>
      <c r="Z265" s="1"/>
    </row>
    <row r="266" spans="1:26" ht="12" customHeight="1">
      <c r="A266" s="1"/>
      <c r="B266" s="1"/>
      <c r="C266" s="38"/>
      <c r="D266" s="39"/>
      <c r="E266" s="39"/>
      <c r="F266" s="38"/>
      <c r="G266" s="1"/>
      <c r="H266" s="1"/>
      <c r="I266" s="1"/>
      <c r="J266" s="1"/>
      <c r="K266" s="1"/>
      <c r="L266" s="1"/>
      <c r="M266" s="1"/>
      <c r="N266" s="1"/>
      <c r="O266" s="1"/>
      <c r="P266" s="1"/>
      <c r="Q266" s="1"/>
      <c r="R266" s="1"/>
      <c r="S266" s="1"/>
      <c r="T266" s="1"/>
      <c r="U266" s="1"/>
      <c r="V266" s="1"/>
      <c r="W266" s="1"/>
      <c r="X266" s="1"/>
      <c r="Y266" s="1"/>
      <c r="Z266" s="1"/>
    </row>
    <row r="267" spans="1:26" ht="12" customHeight="1">
      <c r="A267" s="1"/>
      <c r="B267" s="1"/>
      <c r="C267" s="38"/>
      <c r="D267" s="39"/>
      <c r="E267" s="39"/>
      <c r="F267" s="38"/>
      <c r="G267" s="1"/>
      <c r="H267" s="1"/>
      <c r="I267" s="1"/>
      <c r="J267" s="1"/>
      <c r="K267" s="1"/>
      <c r="L267" s="1"/>
      <c r="M267" s="1"/>
      <c r="N267" s="1"/>
      <c r="O267" s="1"/>
      <c r="P267" s="1"/>
      <c r="Q267" s="1"/>
      <c r="R267" s="1"/>
      <c r="S267" s="1"/>
      <c r="T267" s="1"/>
      <c r="U267" s="1"/>
      <c r="V267" s="1"/>
      <c r="W267" s="1"/>
      <c r="X267" s="1"/>
      <c r="Y267" s="1"/>
      <c r="Z267" s="1"/>
    </row>
    <row r="268" spans="1:26" ht="12" customHeight="1">
      <c r="A268" s="1"/>
      <c r="B268" s="1"/>
      <c r="C268" s="38"/>
      <c r="D268" s="39"/>
      <c r="E268" s="39"/>
      <c r="F268" s="38"/>
      <c r="G268" s="1"/>
      <c r="H268" s="1"/>
      <c r="I268" s="1"/>
      <c r="J268" s="1"/>
      <c r="K268" s="1"/>
      <c r="L268" s="1"/>
      <c r="M268" s="1"/>
      <c r="N268" s="1"/>
      <c r="O268" s="1"/>
      <c r="P268" s="1"/>
      <c r="Q268" s="1"/>
      <c r="R268" s="1"/>
      <c r="S268" s="1"/>
      <c r="T268" s="1"/>
      <c r="U268" s="1"/>
      <c r="V268" s="1"/>
      <c r="W268" s="1"/>
      <c r="X268" s="1"/>
      <c r="Y268" s="1"/>
      <c r="Z268" s="1"/>
    </row>
    <row r="269" spans="1:26" ht="12" customHeight="1">
      <c r="A269" s="1"/>
      <c r="B269" s="1"/>
      <c r="C269" s="38"/>
      <c r="D269" s="39"/>
      <c r="E269" s="39"/>
      <c r="F269" s="38"/>
      <c r="G269" s="1"/>
      <c r="H269" s="1"/>
      <c r="I269" s="1"/>
      <c r="J269" s="1"/>
      <c r="K269" s="1"/>
      <c r="L269" s="1"/>
      <c r="M269" s="1"/>
      <c r="N269" s="1"/>
      <c r="O269" s="1"/>
      <c r="P269" s="1"/>
      <c r="Q269" s="1"/>
      <c r="R269" s="1"/>
      <c r="S269" s="1"/>
      <c r="T269" s="1"/>
      <c r="U269" s="1"/>
      <c r="V269" s="1"/>
      <c r="W269" s="1"/>
      <c r="X269" s="1"/>
      <c r="Y269" s="1"/>
      <c r="Z269" s="1"/>
    </row>
    <row r="270" spans="1:26" ht="12" customHeight="1">
      <c r="A270" s="1"/>
      <c r="B270" s="1"/>
      <c r="C270" s="38"/>
      <c r="D270" s="39"/>
      <c r="E270" s="39"/>
      <c r="F270" s="38"/>
      <c r="G270" s="1"/>
      <c r="H270" s="1"/>
      <c r="I270" s="1"/>
      <c r="J270" s="1"/>
      <c r="K270" s="1"/>
      <c r="L270" s="1"/>
      <c r="M270" s="1"/>
      <c r="N270" s="1"/>
      <c r="O270" s="1"/>
      <c r="P270" s="1"/>
      <c r="Q270" s="1"/>
      <c r="R270" s="1"/>
      <c r="S270" s="1"/>
      <c r="T270" s="1"/>
      <c r="U270" s="1"/>
      <c r="V270" s="1"/>
      <c r="W270" s="1"/>
      <c r="X270" s="1"/>
      <c r="Y270" s="1"/>
      <c r="Z270" s="1"/>
    </row>
    <row r="271" spans="1:26" ht="12" customHeight="1">
      <c r="A271" s="1"/>
      <c r="B271" s="1"/>
      <c r="C271" s="38"/>
      <c r="D271" s="39"/>
      <c r="E271" s="39"/>
      <c r="F271" s="38"/>
      <c r="G271" s="1"/>
      <c r="H271" s="1"/>
      <c r="I271" s="1"/>
      <c r="J271" s="1"/>
      <c r="K271" s="1"/>
      <c r="L271" s="1"/>
      <c r="M271" s="1"/>
      <c r="N271" s="1"/>
      <c r="O271" s="1"/>
      <c r="P271" s="1"/>
      <c r="Q271" s="1"/>
      <c r="R271" s="1"/>
      <c r="S271" s="1"/>
      <c r="T271" s="1"/>
      <c r="U271" s="1"/>
      <c r="V271" s="1"/>
      <c r="W271" s="1"/>
      <c r="X271" s="1"/>
      <c r="Y271" s="1"/>
      <c r="Z271" s="1"/>
    </row>
    <row r="272" spans="1:26" ht="12" customHeight="1">
      <c r="A272" s="1"/>
      <c r="B272" s="1"/>
      <c r="C272" s="38"/>
      <c r="D272" s="39"/>
      <c r="E272" s="39"/>
      <c r="F272" s="38"/>
      <c r="G272" s="1"/>
      <c r="H272" s="1"/>
      <c r="I272" s="1"/>
      <c r="J272" s="1"/>
      <c r="K272" s="1"/>
      <c r="L272" s="1"/>
      <c r="M272" s="1"/>
      <c r="N272" s="1"/>
      <c r="O272" s="1"/>
      <c r="P272" s="1"/>
      <c r="Q272" s="1"/>
      <c r="R272" s="1"/>
      <c r="S272" s="1"/>
      <c r="T272" s="1"/>
      <c r="U272" s="1"/>
      <c r="V272" s="1"/>
      <c r="W272" s="1"/>
      <c r="X272" s="1"/>
      <c r="Y272" s="1"/>
      <c r="Z272" s="1"/>
    </row>
    <row r="273" spans="1:26" ht="12" customHeight="1">
      <c r="A273" s="1"/>
      <c r="B273" s="1"/>
      <c r="C273" s="38"/>
      <c r="D273" s="39"/>
      <c r="E273" s="39"/>
      <c r="F273" s="38"/>
      <c r="G273" s="1"/>
      <c r="H273" s="1"/>
      <c r="I273" s="1"/>
      <c r="J273" s="1"/>
      <c r="K273" s="1"/>
      <c r="L273" s="1"/>
      <c r="M273" s="1"/>
      <c r="N273" s="1"/>
      <c r="O273" s="1"/>
      <c r="P273" s="1"/>
      <c r="Q273" s="1"/>
      <c r="R273" s="1"/>
      <c r="S273" s="1"/>
      <c r="T273" s="1"/>
      <c r="U273" s="1"/>
      <c r="V273" s="1"/>
      <c r="W273" s="1"/>
      <c r="X273" s="1"/>
      <c r="Y273" s="1"/>
      <c r="Z273" s="1"/>
    </row>
    <row r="274" spans="1:26" ht="12" customHeight="1">
      <c r="A274" s="1"/>
      <c r="B274" s="1"/>
      <c r="C274" s="38"/>
      <c r="D274" s="39"/>
      <c r="E274" s="39"/>
      <c r="F274" s="38"/>
      <c r="G274" s="1"/>
      <c r="H274" s="1"/>
      <c r="I274" s="1"/>
      <c r="J274" s="1"/>
      <c r="K274" s="1"/>
      <c r="L274" s="1"/>
      <c r="M274" s="1"/>
      <c r="N274" s="1"/>
      <c r="O274" s="1"/>
      <c r="P274" s="1"/>
      <c r="Q274" s="1"/>
      <c r="R274" s="1"/>
      <c r="S274" s="1"/>
      <c r="T274" s="1"/>
      <c r="U274" s="1"/>
      <c r="V274" s="1"/>
      <c r="W274" s="1"/>
      <c r="X274" s="1"/>
      <c r="Y274" s="1"/>
      <c r="Z274" s="1"/>
    </row>
    <row r="275" spans="1:26" ht="12" customHeight="1">
      <c r="A275" s="1"/>
      <c r="B275" s="1"/>
      <c r="C275" s="38"/>
      <c r="D275" s="39"/>
      <c r="E275" s="39"/>
      <c r="F275" s="38"/>
      <c r="G275" s="1"/>
      <c r="H275" s="1"/>
      <c r="I275" s="1"/>
      <c r="J275" s="1"/>
      <c r="K275" s="1"/>
      <c r="L275" s="1"/>
      <c r="M275" s="1"/>
      <c r="N275" s="1"/>
      <c r="O275" s="1"/>
      <c r="P275" s="1"/>
      <c r="Q275" s="1"/>
      <c r="R275" s="1"/>
      <c r="S275" s="1"/>
      <c r="T275" s="1"/>
      <c r="U275" s="1"/>
      <c r="V275" s="1"/>
      <c r="W275" s="1"/>
      <c r="X275" s="1"/>
      <c r="Y275" s="1"/>
      <c r="Z275" s="1"/>
    </row>
    <row r="276" spans="1:26" ht="12" customHeight="1">
      <c r="A276" s="1"/>
      <c r="B276" s="1"/>
      <c r="C276" s="38"/>
      <c r="D276" s="39"/>
      <c r="E276" s="39"/>
      <c r="F276" s="38"/>
      <c r="G276" s="1"/>
      <c r="H276" s="1"/>
      <c r="I276" s="1"/>
      <c r="J276" s="1"/>
      <c r="K276" s="1"/>
      <c r="L276" s="1"/>
      <c r="M276" s="1"/>
      <c r="N276" s="1"/>
      <c r="O276" s="1"/>
      <c r="P276" s="1"/>
      <c r="Q276" s="1"/>
      <c r="R276" s="1"/>
      <c r="S276" s="1"/>
      <c r="T276" s="1"/>
      <c r="U276" s="1"/>
      <c r="V276" s="1"/>
      <c r="W276" s="1"/>
      <c r="X276" s="1"/>
      <c r="Y276" s="1"/>
      <c r="Z276" s="1"/>
    </row>
    <row r="277" spans="1:26" ht="12" customHeight="1">
      <c r="A277" s="1"/>
      <c r="B277" s="1"/>
      <c r="C277" s="38"/>
      <c r="D277" s="39"/>
      <c r="E277" s="39"/>
      <c r="F277" s="38"/>
      <c r="G277" s="1"/>
      <c r="H277" s="1"/>
      <c r="I277" s="1"/>
      <c r="J277" s="1"/>
      <c r="K277" s="1"/>
      <c r="L277" s="1"/>
      <c r="M277" s="1"/>
      <c r="N277" s="1"/>
      <c r="O277" s="1"/>
      <c r="P277" s="1"/>
      <c r="Q277" s="1"/>
      <c r="R277" s="1"/>
      <c r="S277" s="1"/>
      <c r="T277" s="1"/>
      <c r="U277" s="1"/>
      <c r="V277" s="1"/>
      <c r="W277" s="1"/>
      <c r="X277" s="1"/>
      <c r="Y277" s="1"/>
      <c r="Z277" s="1"/>
    </row>
    <row r="278" spans="1:26" ht="12" customHeight="1">
      <c r="A278" s="1"/>
      <c r="B278" s="1"/>
      <c r="C278" s="38"/>
      <c r="D278" s="39"/>
      <c r="E278" s="39"/>
      <c r="F278" s="38"/>
      <c r="G278" s="1"/>
      <c r="H278" s="1"/>
      <c r="I278" s="1"/>
      <c r="J278" s="1"/>
      <c r="K278" s="1"/>
      <c r="L278" s="1"/>
      <c r="M278" s="1"/>
      <c r="N278" s="1"/>
      <c r="O278" s="1"/>
      <c r="P278" s="1"/>
      <c r="Q278" s="1"/>
      <c r="R278" s="1"/>
      <c r="S278" s="1"/>
      <c r="T278" s="1"/>
      <c r="U278" s="1"/>
      <c r="V278" s="1"/>
      <c r="W278" s="1"/>
      <c r="X278" s="1"/>
      <c r="Y278" s="1"/>
      <c r="Z278" s="1"/>
    </row>
    <row r="279" spans="1:26" ht="12" customHeight="1">
      <c r="A279" s="1"/>
      <c r="B279" s="1"/>
      <c r="C279" s="38"/>
      <c r="D279" s="39"/>
      <c r="E279" s="39"/>
      <c r="F279" s="38"/>
      <c r="G279" s="1"/>
      <c r="H279" s="1"/>
      <c r="I279" s="1"/>
      <c r="J279" s="1"/>
      <c r="K279" s="1"/>
      <c r="L279" s="1"/>
      <c r="M279" s="1"/>
      <c r="N279" s="1"/>
      <c r="O279" s="1"/>
      <c r="P279" s="1"/>
      <c r="Q279" s="1"/>
      <c r="R279" s="1"/>
      <c r="S279" s="1"/>
      <c r="T279" s="1"/>
      <c r="U279" s="1"/>
      <c r="V279" s="1"/>
      <c r="W279" s="1"/>
      <c r="X279" s="1"/>
      <c r="Y279" s="1"/>
      <c r="Z279" s="1"/>
    </row>
    <row r="280" spans="1:26" ht="12" customHeight="1">
      <c r="A280" s="1"/>
      <c r="B280" s="1"/>
      <c r="C280" s="38"/>
      <c r="D280" s="39"/>
      <c r="E280" s="39"/>
      <c r="F280" s="38"/>
      <c r="G280" s="1"/>
      <c r="H280" s="1"/>
      <c r="I280" s="1"/>
      <c r="J280" s="1"/>
      <c r="K280" s="1"/>
      <c r="L280" s="1"/>
      <c r="M280" s="1"/>
      <c r="N280" s="1"/>
      <c r="O280" s="1"/>
      <c r="P280" s="1"/>
      <c r="Q280" s="1"/>
      <c r="R280" s="1"/>
      <c r="S280" s="1"/>
      <c r="T280" s="1"/>
      <c r="U280" s="1"/>
      <c r="V280" s="1"/>
      <c r="W280" s="1"/>
      <c r="X280" s="1"/>
      <c r="Y280" s="1"/>
      <c r="Z280" s="1"/>
    </row>
    <row r="281" spans="1:26" ht="12" customHeight="1">
      <c r="A281" s="1"/>
      <c r="B281" s="1"/>
      <c r="C281" s="38"/>
      <c r="D281" s="39"/>
      <c r="E281" s="39"/>
      <c r="F281" s="38"/>
      <c r="G281" s="1"/>
      <c r="H281" s="1"/>
      <c r="I281" s="1"/>
      <c r="J281" s="1"/>
      <c r="K281" s="1"/>
      <c r="L281" s="1"/>
      <c r="M281" s="1"/>
      <c r="N281" s="1"/>
      <c r="O281" s="1"/>
      <c r="P281" s="1"/>
      <c r="Q281" s="1"/>
      <c r="R281" s="1"/>
      <c r="S281" s="1"/>
      <c r="T281" s="1"/>
      <c r="U281" s="1"/>
      <c r="V281" s="1"/>
      <c r="W281" s="1"/>
      <c r="X281" s="1"/>
      <c r="Y281" s="1"/>
      <c r="Z281" s="1"/>
    </row>
    <row r="282" spans="1:26" ht="12" customHeight="1">
      <c r="A282" s="1"/>
      <c r="B282" s="1"/>
      <c r="C282" s="38"/>
      <c r="D282" s="39"/>
      <c r="E282" s="39"/>
      <c r="F282" s="38"/>
      <c r="G282" s="1"/>
      <c r="H282" s="1"/>
      <c r="I282" s="1"/>
      <c r="J282" s="1"/>
      <c r="K282" s="1"/>
      <c r="L282" s="1"/>
      <c r="M282" s="1"/>
      <c r="N282" s="1"/>
      <c r="O282" s="1"/>
      <c r="P282" s="1"/>
      <c r="Q282" s="1"/>
      <c r="R282" s="1"/>
      <c r="S282" s="1"/>
      <c r="T282" s="1"/>
      <c r="U282" s="1"/>
      <c r="V282" s="1"/>
      <c r="W282" s="1"/>
      <c r="X282" s="1"/>
      <c r="Y282" s="1"/>
      <c r="Z282" s="1"/>
    </row>
    <row r="283" spans="1:26" ht="12" customHeight="1">
      <c r="A283" s="1"/>
      <c r="B283" s="1"/>
      <c r="C283" s="38"/>
      <c r="D283" s="39"/>
      <c r="E283" s="39"/>
      <c r="F283" s="38"/>
      <c r="G283" s="1"/>
      <c r="H283" s="1"/>
      <c r="I283" s="1"/>
      <c r="J283" s="1"/>
      <c r="K283" s="1"/>
      <c r="L283" s="1"/>
      <c r="M283" s="1"/>
      <c r="N283" s="1"/>
      <c r="O283" s="1"/>
      <c r="P283" s="1"/>
      <c r="Q283" s="1"/>
      <c r="R283" s="1"/>
      <c r="S283" s="1"/>
      <c r="T283" s="1"/>
      <c r="U283" s="1"/>
      <c r="V283" s="1"/>
      <c r="W283" s="1"/>
      <c r="X283" s="1"/>
      <c r="Y283" s="1"/>
      <c r="Z283" s="1"/>
    </row>
    <row r="284" spans="1:26" ht="12" customHeight="1">
      <c r="A284" s="1"/>
      <c r="B284" s="1"/>
      <c r="C284" s="38"/>
      <c r="D284" s="39"/>
      <c r="E284" s="39"/>
      <c r="F284" s="38"/>
      <c r="G284" s="1"/>
      <c r="H284" s="1"/>
      <c r="I284" s="1"/>
      <c r="J284" s="1"/>
      <c r="K284" s="1"/>
      <c r="L284" s="1"/>
      <c r="M284" s="1"/>
      <c r="N284" s="1"/>
      <c r="O284" s="1"/>
      <c r="P284" s="1"/>
      <c r="Q284" s="1"/>
      <c r="R284" s="1"/>
      <c r="S284" s="1"/>
      <c r="T284" s="1"/>
      <c r="U284" s="1"/>
      <c r="V284" s="1"/>
      <c r="W284" s="1"/>
      <c r="X284" s="1"/>
      <c r="Y284" s="1"/>
      <c r="Z284" s="1"/>
    </row>
    <row r="285" spans="1:26" ht="12" customHeight="1">
      <c r="A285" s="1"/>
      <c r="B285" s="1"/>
      <c r="C285" s="38"/>
      <c r="D285" s="39"/>
      <c r="E285" s="39"/>
      <c r="F285" s="38"/>
      <c r="G285" s="1"/>
      <c r="H285" s="1"/>
      <c r="I285" s="1"/>
      <c r="J285" s="1"/>
      <c r="K285" s="1"/>
      <c r="L285" s="1"/>
      <c r="M285" s="1"/>
      <c r="N285" s="1"/>
      <c r="O285" s="1"/>
      <c r="P285" s="1"/>
      <c r="Q285" s="1"/>
      <c r="R285" s="1"/>
      <c r="S285" s="1"/>
      <c r="T285" s="1"/>
      <c r="U285" s="1"/>
      <c r="V285" s="1"/>
      <c r="W285" s="1"/>
      <c r="X285" s="1"/>
      <c r="Y285" s="1"/>
      <c r="Z285" s="1"/>
    </row>
    <row r="286" spans="1:26" ht="12" customHeight="1">
      <c r="A286" s="1"/>
      <c r="B286" s="1"/>
      <c r="C286" s="38"/>
      <c r="D286" s="39"/>
      <c r="E286" s="39"/>
      <c r="F286" s="38"/>
      <c r="G286" s="1"/>
      <c r="H286" s="1"/>
      <c r="I286" s="1"/>
      <c r="J286" s="1"/>
      <c r="K286" s="1"/>
      <c r="L286" s="1"/>
      <c r="M286" s="1"/>
      <c r="N286" s="1"/>
      <c r="O286" s="1"/>
      <c r="P286" s="1"/>
      <c r="Q286" s="1"/>
      <c r="R286" s="1"/>
      <c r="S286" s="1"/>
      <c r="T286" s="1"/>
      <c r="U286" s="1"/>
      <c r="V286" s="1"/>
      <c r="W286" s="1"/>
      <c r="X286" s="1"/>
      <c r="Y286" s="1"/>
      <c r="Z286" s="1"/>
    </row>
    <row r="287" spans="1:26" ht="12" customHeight="1">
      <c r="A287" s="1"/>
      <c r="B287" s="1"/>
      <c r="C287" s="38"/>
      <c r="D287" s="39"/>
      <c r="E287" s="39"/>
      <c r="F287" s="38"/>
      <c r="G287" s="1"/>
      <c r="H287" s="1"/>
      <c r="I287" s="1"/>
      <c r="J287" s="1"/>
      <c r="K287" s="1"/>
      <c r="L287" s="1"/>
      <c r="M287" s="1"/>
      <c r="N287" s="1"/>
      <c r="O287" s="1"/>
      <c r="P287" s="1"/>
      <c r="Q287" s="1"/>
      <c r="R287" s="1"/>
      <c r="S287" s="1"/>
      <c r="T287" s="1"/>
      <c r="U287" s="1"/>
      <c r="V287" s="1"/>
      <c r="W287" s="1"/>
      <c r="X287" s="1"/>
      <c r="Y287" s="1"/>
      <c r="Z287" s="1"/>
    </row>
    <row r="288" spans="1:26" ht="12" customHeight="1">
      <c r="A288" s="1"/>
      <c r="B288" s="1"/>
      <c r="C288" s="38"/>
      <c r="D288" s="39"/>
      <c r="E288" s="39"/>
      <c r="F288" s="38"/>
      <c r="G288" s="1"/>
      <c r="H288" s="1"/>
      <c r="I288" s="1"/>
      <c r="J288" s="1"/>
      <c r="K288" s="1"/>
      <c r="L288" s="1"/>
      <c r="M288" s="1"/>
      <c r="N288" s="1"/>
      <c r="O288" s="1"/>
      <c r="P288" s="1"/>
      <c r="Q288" s="1"/>
      <c r="R288" s="1"/>
      <c r="S288" s="1"/>
      <c r="T288" s="1"/>
      <c r="U288" s="1"/>
      <c r="V288" s="1"/>
      <c r="W288" s="1"/>
      <c r="X288" s="1"/>
      <c r="Y288" s="1"/>
      <c r="Z288" s="1"/>
    </row>
    <row r="289" spans="1:26" ht="12" customHeight="1">
      <c r="A289" s="1"/>
      <c r="B289" s="1"/>
      <c r="C289" s="38"/>
      <c r="D289" s="39"/>
      <c r="E289" s="39"/>
      <c r="F289" s="38"/>
      <c r="G289" s="1"/>
      <c r="H289" s="1"/>
      <c r="I289" s="1"/>
      <c r="J289" s="1"/>
      <c r="K289" s="1"/>
      <c r="L289" s="1"/>
      <c r="M289" s="1"/>
      <c r="N289" s="1"/>
      <c r="O289" s="1"/>
      <c r="P289" s="1"/>
      <c r="Q289" s="1"/>
      <c r="R289" s="1"/>
      <c r="S289" s="1"/>
      <c r="T289" s="1"/>
      <c r="U289" s="1"/>
      <c r="V289" s="1"/>
      <c r="W289" s="1"/>
      <c r="X289" s="1"/>
      <c r="Y289" s="1"/>
      <c r="Z289" s="1"/>
    </row>
    <row r="290" spans="1:26" ht="12" customHeight="1">
      <c r="A290" s="1"/>
      <c r="B290" s="1"/>
      <c r="C290" s="38"/>
      <c r="D290" s="39"/>
      <c r="E290" s="39"/>
      <c r="F290" s="38"/>
      <c r="G290" s="1"/>
      <c r="H290" s="1"/>
      <c r="I290" s="1"/>
      <c r="J290" s="1"/>
      <c r="K290" s="1"/>
      <c r="L290" s="1"/>
      <c r="M290" s="1"/>
      <c r="N290" s="1"/>
      <c r="O290" s="1"/>
      <c r="P290" s="1"/>
      <c r="Q290" s="1"/>
      <c r="R290" s="1"/>
      <c r="S290" s="1"/>
      <c r="T290" s="1"/>
      <c r="U290" s="1"/>
      <c r="V290" s="1"/>
      <c r="W290" s="1"/>
      <c r="X290" s="1"/>
      <c r="Y290" s="1"/>
      <c r="Z290" s="1"/>
    </row>
    <row r="291" spans="1:26" ht="12" customHeight="1">
      <c r="A291" s="1"/>
      <c r="B291" s="1"/>
      <c r="C291" s="38"/>
      <c r="D291" s="39"/>
      <c r="E291" s="39"/>
      <c r="F291" s="38"/>
      <c r="G291" s="1"/>
      <c r="H291" s="1"/>
      <c r="I291" s="1"/>
      <c r="J291" s="1"/>
      <c r="K291" s="1"/>
      <c r="L291" s="1"/>
      <c r="M291" s="1"/>
      <c r="N291" s="1"/>
      <c r="O291" s="1"/>
      <c r="P291" s="1"/>
      <c r="Q291" s="1"/>
      <c r="R291" s="1"/>
      <c r="S291" s="1"/>
      <c r="T291" s="1"/>
      <c r="U291" s="1"/>
      <c r="V291" s="1"/>
      <c r="W291" s="1"/>
      <c r="X291" s="1"/>
      <c r="Y291" s="1"/>
      <c r="Z291" s="1"/>
    </row>
    <row r="292" spans="1:26" ht="12" customHeight="1">
      <c r="A292" s="1"/>
      <c r="B292" s="1"/>
      <c r="C292" s="38"/>
      <c r="D292" s="39"/>
      <c r="E292" s="39"/>
      <c r="F292" s="38"/>
      <c r="G292" s="1"/>
      <c r="H292" s="1"/>
      <c r="I292" s="1"/>
      <c r="J292" s="1"/>
      <c r="K292" s="1"/>
      <c r="L292" s="1"/>
      <c r="M292" s="1"/>
      <c r="N292" s="1"/>
      <c r="O292" s="1"/>
      <c r="P292" s="1"/>
      <c r="Q292" s="1"/>
      <c r="R292" s="1"/>
      <c r="S292" s="1"/>
      <c r="T292" s="1"/>
      <c r="U292" s="1"/>
      <c r="V292" s="1"/>
      <c r="W292" s="1"/>
      <c r="X292" s="1"/>
      <c r="Y292" s="1"/>
      <c r="Z292" s="1"/>
    </row>
    <row r="293" spans="1:26" ht="12" customHeight="1">
      <c r="A293" s="1"/>
      <c r="B293" s="1"/>
      <c r="C293" s="38"/>
      <c r="D293" s="39"/>
      <c r="E293" s="39"/>
      <c r="F293" s="38"/>
      <c r="G293" s="1"/>
      <c r="H293" s="1"/>
      <c r="I293" s="1"/>
      <c r="J293" s="1"/>
      <c r="K293" s="1"/>
      <c r="L293" s="1"/>
      <c r="M293" s="1"/>
      <c r="N293" s="1"/>
      <c r="O293" s="1"/>
      <c r="P293" s="1"/>
      <c r="Q293" s="1"/>
      <c r="R293" s="1"/>
      <c r="S293" s="1"/>
      <c r="T293" s="1"/>
      <c r="U293" s="1"/>
      <c r="V293" s="1"/>
      <c r="W293" s="1"/>
      <c r="X293" s="1"/>
      <c r="Y293" s="1"/>
      <c r="Z293" s="1"/>
    </row>
    <row r="294" spans="1:26" ht="12" customHeight="1">
      <c r="A294" s="1"/>
      <c r="B294" s="1"/>
      <c r="C294" s="38"/>
      <c r="D294" s="39"/>
      <c r="E294" s="39"/>
      <c r="F294" s="38"/>
      <c r="G294" s="1"/>
      <c r="H294" s="1"/>
      <c r="I294" s="1"/>
      <c r="J294" s="1"/>
      <c r="K294" s="1"/>
      <c r="L294" s="1"/>
      <c r="M294" s="1"/>
      <c r="N294" s="1"/>
      <c r="O294" s="1"/>
      <c r="P294" s="1"/>
      <c r="Q294" s="1"/>
      <c r="R294" s="1"/>
      <c r="S294" s="1"/>
      <c r="T294" s="1"/>
      <c r="U294" s="1"/>
      <c r="V294" s="1"/>
      <c r="W294" s="1"/>
      <c r="X294" s="1"/>
      <c r="Y294" s="1"/>
      <c r="Z294" s="1"/>
    </row>
    <row r="295" spans="1:26" ht="12" customHeight="1">
      <c r="A295" s="1"/>
      <c r="B295" s="1"/>
      <c r="C295" s="38"/>
      <c r="D295" s="39"/>
      <c r="E295" s="39"/>
      <c r="F295" s="38"/>
      <c r="G295" s="1"/>
      <c r="H295" s="1"/>
      <c r="I295" s="1"/>
      <c r="J295" s="1"/>
      <c r="K295" s="1"/>
      <c r="L295" s="1"/>
      <c r="M295" s="1"/>
      <c r="N295" s="1"/>
      <c r="O295" s="1"/>
      <c r="P295" s="1"/>
      <c r="Q295" s="1"/>
      <c r="R295" s="1"/>
      <c r="S295" s="1"/>
      <c r="T295" s="1"/>
      <c r="U295" s="1"/>
      <c r="V295" s="1"/>
      <c r="W295" s="1"/>
      <c r="X295" s="1"/>
      <c r="Y295" s="1"/>
      <c r="Z295" s="1"/>
    </row>
    <row r="296" spans="1:26" ht="12" customHeight="1">
      <c r="A296" s="1"/>
      <c r="B296" s="1"/>
      <c r="C296" s="38"/>
      <c r="D296" s="39"/>
      <c r="E296" s="39"/>
      <c r="F296" s="38"/>
      <c r="G296" s="1"/>
      <c r="H296" s="1"/>
      <c r="I296" s="1"/>
      <c r="J296" s="1"/>
      <c r="K296" s="1"/>
      <c r="L296" s="1"/>
      <c r="M296" s="1"/>
      <c r="N296" s="1"/>
      <c r="O296" s="1"/>
      <c r="P296" s="1"/>
      <c r="Q296" s="1"/>
      <c r="R296" s="1"/>
      <c r="S296" s="1"/>
      <c r="T296" s="1"/>
      <c r="U296" s="1"/>
      <c r="V296" s="1"/>
      <c r="W296" s="1"/>
      <c r="X296" s="1"/>
      <c r="Y296" s="1"/>
      <c r="Z296" s="1"/>
    </row>
    <row r="297" spans="1:26" ht="12" customHeight="1">
      <c r="A297" s="1"/>
      <c r="B297" s="1"/>
      <c r="C297" s="38"/>
      <c r="D297" s="39"/>
      <c r="E297" s="39"/>
      <c r="F297" s="38"/>
      <c r="G297" s="1"/>
      <c r="H297" s="1"/>
      <c r="I297" s="1"/>
      <c r="J297" s="1"/>
      <c r="K297" s="1"/>
      <c r="L297" s="1"/>
      <c r="M297" s="1"/>
      <c r="N297" s="1"/>
      <c r="O297" s="1"/>
      <c r="P297" s="1"/>
      <c r="Q297" s="1"/>
      <c r="R297" s="1"/>
      <c r="S297" s="1"/>
      <c r="T297" s="1"/>
      <c r="U297" s="1"/>
      <c r="V297" s="1"/>
      <c r="W297" s="1"/>
      <c r="X297" s="1"/>
      <c r="Y297" s="1"/>
      <c r="Z297" s="1"/>
    </row>
    <row r="298" spans="1:26" ht="12" customHeight="1">
      <c r="A298" s="1"/>
      <c r="B298" s="1"/>
      <c r="C298" s="38"/>
      <c r="D298" s="39"/>
      <c r="E298" s="39"/>
      <c r="F298" s="38"/>
      <c r="G298" s="1"/>
      <c r="H298" s="1"/>
      <c r="I298" s="1"/>
      <c r="J298" s="1"/>
      <c r="K298" s="1"/>
      <c r="L298" s="1"/>
      <c r="M298" s="1"/>
      <c r="N298" s="1"/>
      <c r="O298" s="1"/>
      <c r="P298" s="1"/>
      <c r="Q298" s="1"/>
      <c r="R298" s="1"/>
      <c r="S298" s="1"/>
      <c r="T298" s="1"/>
      <c r="U298" s="1"/>
      <c r="V298" s="1"/>
      <c r="W298" s="1"/>
      <c r="X298" s="1"/>
      <c r="Y298" s="1"/>
      <c r="Z298" s="1"/>
    </row>
    <row r="299" spans="1:26" ht="12" customHeight="1">
      <c r="A299" s="1"/>
      <c r="B299" s="1"/>
      <c r="C299" s="38"/>
      <c r="D299" s="39"/>
      <c r="E299" s="39"/>
      <c r="F299" s="38"/>
      <c r="G299" s="1"/>
      <c r="H299" s="1"/>
      <c r="I299" s="1"/>
      <c r="J299" s="1"/>
      <c r="K299" s="1"/>
      <c r="L299" s="1"/>
      <c r="M299" s="1"/>
      <c r="N299" s="1"/>
      <c r="O299" s="1"/>
      <c r="P299" s="1"/>
      <c r="Q299" s="1"/>
      <c r="R299" s="1"/>
      <c r="S299" s="1"/>
      <c r="T299" s="1"/>
      <c r="U299" s="1"/>
      <c r="V299" s="1"/>
      <c r="W299" s="1"/>
      <c r="X299" s="1"/>
      <c r="Y299" s="1"/>
      <c r="Z299" s="1"/>
    </row>
    <row r="300" spans="1:26" ht="12" customHeight="1">
      <c r="A300" s="1"/>
      <c r="B300" s="1"/>
      <c r="C300" s="38"/>
      <c r="D300" s="39"/>
      <c r="E300" s="39"/>
      <c r="F300" s="38"/>
      <c r="G300" s="1"/>
      <c r="H300" s="1"/>
      <c r="I300" s="1"/>
      <c r="J300" s="1"/>
      <c r="K300" s="1"/>
      <c r="L300" s="1"/>
      <c r="M300" s="1"/>
      <c r="N300" s="1"/>
      <c r="O300" s="1"/>
      <c r="P300" s="1"/>
      <c r="Q300" s="1"/>
      <c r="R300" s="1"/>
      <c r="S300" s="1"/>
      <c r="T300" s="1"/>
      <c r="U300" s="1"/>
      <c r="V300" s="1"/>
      <c r="W300" s="1"/>
      <c r="X300" s="1"/>
      <c r="Y300" s="1"/>
      <c r="Z300" s="1"/>
    </row>
    <row r="301" spans="1:26" ht="12" customHeight="1">
      <c r="A301" s="1"/>
      <c r="B301" s="1"/>
      <c r="C301" s="38"/>
      <c r="D301" s="39"/>
      <c r="E301" s="39"/>
      <c r="F301" s="38"/>
      <c r="G301" s="1"/>
      <c r="H301" s="1"/>
      <c r="I301" s="1"/>
      <c r="J301" s="1"/>
      <c r="K301" s="1"/>
      <c r="L301" s="1"/>
      <c r="M301" s="1"/>
      <c r="N301" s="1"/>
      <c r="O301" s="1"/>
      <c r="P301" s="1"/>
      <c r="Q301" s="1"/>
      <c r="R301" s="1"/>
      <c r="S301" s="1"/>
      <c r="T301" s="1"/>
      <c r="U301" s="1"/>
      <c r="V301" s="1"/>
      <c r="W301" s="1"/>
      <c r="X301" s="1"/>
      <c r="Y301" s="1"/>
      <c r="Z301" s="1"/>
    </row>
    <row r="302" spans="1:26" ht="12" customHeight="1">
      <c r="A302" s="1"/>
      <c r="B302" s="1"/>
      <c r="C302" s="38"/>
      <c r="D302" s="39"/>
      <c r="E302" s="39"/>
      <c r="F302" s="38"/>
      <c r="G302" s="1"/>
      <c r="H302" s="1"/>
      <c r="I302" s="1"/>
      <c r="J302" s="1"/>
      <c r="K302" s="1"/>
      <c r="L302" s="1"/>
      <c r="M302" s="1"/>
      <c r="N302" s="1"/>
      <c r="O302" s="1"/>
      <c r="P302" s="1"/>
      <c r="Q302" s="1"/>
      <c r="R302" s="1"/>
      <c r="S302" s="1"/>
      <c r="T302" s="1"/>
      <c r="U302" s="1"/>
      <c r="V302" s="1"/>
      <c r="W302" s="1"/>
      <c r="X302" s="1"/>
      <c r="Y302" s="1"/>
      <c r="Z302" s="1"/>
    </row>
    <row r="303" spans="1:26" ht="12" customHeight="1">
      <c r="A303" s="1"/>
      <c r="B303" s="1"/>
      <c r="C303" s="38"/>
      <c r="D303" s="39"/>
      <c r="E303" s="39"/>
      <c r="F303" s="38"/>
      <c r="G303" s="1"/>
      <c r="H303" s="1"/>
      <c r="I303" s="1"/>
      <c r="J303" s="1"/>
      <c r="K303" s="1"/>
      <c r="L303" s="1"/>
      <c r="M303" s="1"/>
      <c r="N303" s="1"/>
      <c r="O303" s="1"/>
      <c r="P303" s="1"/>
      <c r="Q303" s="1"/>
      <c r="R303" s="1"/>
      <c r="S303" s="1"/>
      <c r="T303" s="1"/>
      <c r="U303" s="1"/>
      <c r="V303" s="1"/>
      <c r="W303" s="1"/>
      <c r="X303" s="1"/>
      <c r="Y303" s="1"/>
      <c r="Z303" s="1"/>
    </row>
    <row r="304" spans="1:26" ht="12" customHeight="1">
      <c r="A304" s="1"/>
      <c r="B304" s="1"/>
      <c r="C304" s="38"/>
      <c r="D304" s="39"/>
      <c r="E304" s="39"/>
      <c r="F304" s="38"/>
      <c r="G304" s="1"/>
      <c r="H304" s="1"/>
      <c r="I304" s="1"/>
      <c r="J304" s="1"/>
      <c r="K304" s="1"/>
      <c r="L304" s="1"/>
      <c r="M304" s="1"/>
      <c r="N304" s="1"/>
      <c r="O304" s="1"/>
      <c r="P304" s="1"/>
      <c r="Q304" s="1"/>
      <c r="R304" s="1"/>
      <c r="S304" s="1"/>
      <c r="T304" s="1"/>
      <c r="U304" s="1"/>
      <c r="V304" s="1"/>
      <c r="W304" s="1"/>
      <c r="X304" s="1"/>
      <c r="Y304" s="1"/>
      <c r="Z304" s="1"/>
    </row>
    <row r="305" spans="1:26" ht="12" customHeight="1">
      <c r="A305" s="1"/>
      <c r="B305" s="1"/>
      <c r="C305" s="38"/>
      <c r="D305" s="39"/>
      <c r="E305" s="39"/>
      <c r="F305" s="38"/>
      <c r="G305" s="1"/>
      <c r="H305" s="1"/>
      <c r="I305" s="1"/>
      <c r="J305" s="1"/>
      <c r="K305" s="1"/>
      <c r="L305" s="1"/>
      <c r="M305" s="1"/>
      <c r="N305" s="1"/>
      <c r="O305" s="1"/>
      <c r="P305" s="1"/>
      <c r="Q305" s="1"/>
      <c r="R305" s="1"/>
      <c r="S305" s="1"/>
      <c r="T305" s="1"/>
      <c r="U305" s="1"/>
      <c r="V305" s="1"/>
      <c r="W305" s="1"/>
      <c r="X305" s="1"/>
      <c r="Y305" s="1"/>
      <c r="Z305" s="1"/>
    </row>
    <row r="306" spans="1:26" ht="12" customHeight="1">
      <c r="A306" s="1"/>
      <c r="B306" s="1"/>
      <c r="C306" s="38"/>
      <c r="D306" s="39"/>
      <c r="E306" s="39"/>
      <c r="F306" s="38"/>
      <c r="G306" s="1"/>
      <c r="H306" s="1"/>
      <c r="I306" s="1"/>
      <c r="J306" s="1"/>
      <c r="K306" s="1"/>
      <c r="L306" s="1"/>
      <c r="M306" s="1"/>
      <c r="N306" s="1"/>
      <c r="O306" s="1"/>
      <c r="P306" s="1"/>
      <c r="Q306" s="1"/>
      <c r="R306" s="1"/>
      <c r="S306" s="1"/>
      <c r="T306" s="1"/>
      <c r="U306" s="1"/>
      <c r="V306" s="1"/>
      <c r="W306" s="1"/>
      <c r="X306" s="1"/>
      <c r="Y306" s="1"/>
      <c r="Z306" s="1"/>
    </row>
    <row r="307" spans="1:26" ht="12" customHeight="1">
      <c r="A307" s="1"/>
      <c r="B307" s="1"/>
      <c r="C307" s="38"/>
      <c r="D307" s="39"/>
      <c r="E307" s="39"/>
      <c r="F307" s="38"/>
      <c r="G307" s="1"/>
      <c r="H307" s="1"/>
      <c r="I307" s="1"/>
      <c r="J307" s="1"/>
      <c r="K307" s="1"/>
      <c r="L307" s="1"/>
      <c r="M307" s="1"/>
      <c r="N307" s="1"/>
      <c r="O307" s="1"/>
      <c r="P307" s="1"/>
      <c r="Q307" s="1"/>
      <c r="R307" s="1"/>
      <c r="S307" s="1"/>
      <c r="T307" s="1"/>
      <c r="U307" s="1"/>
      <c r="V307" s="1"/>
      <c r="W307" s="1"/>
      <c r="X307" s="1"/>
      <c r="Y307" s="1"/>
      <c r="Z307" s="1"/>
    </row>
    <row r="308" spans="1:26" ht="12" customHeight="1">
      <c r="A308" s="1"/>
      <c r="B308" s="1"/>
      <c r="C308" s="38"/>
      <c r="D308" s="39"/>
      <c r="E308" s="39"/>
      <c r="F308" s="38"/>
      <c r="G308" s="1"/>
      <c r="H308" s="1"/>
      <c r="I308" s="1"/>
      <c r="J308" s="1"/>
      <c r="K308" s="1"/>
      <c r="L308" s="1"/>
      <c r="M308" s="1"/>
      <c r="N308" s="1"/>
      <c r="O308" s="1"/>
      <c r="P308" s="1"/>
      <c r="Q308" s="1"/>
      <c r="R308" s="1"/>
      <c r="S308" s="1"/>
      <c r="T308" s="1"/>
      <c r="U308" s="1"/>
      <c r="V308" s="1"/>
      <c r="W308" s="1"/>
      <c r="X308" s="1"/>
      <c r="Y308" s="1"/>
      <c r="Z308" s="1"/>
    </row>
    <row r="309" spans="1:26" ht="12" customHeight="1">
      <c r="A309" s="1"/>
      <c r="B309" s="1"/>
      <c r="C309" s="38"/>
      <c r="D309" s="39"/>
      <c r="E309" s="39"/>
      <c r="F309" s="38"/>
      <c r="G309" s="1"/>
      <c r="H309" s="1"/>
      <c r="I309" s="1"/>
      <c r="J309" s="1"/>
      <c r="K309" s="1"/>
      <c r="L309" s="1"/>
      <c r="M309" s="1"/>
      <c r="N309" s="1"/>
      <c r="O309" s="1"/>
      <c r="P309" s="1"/>
      <c r="Q309" s="1"/>
      <c r="R309" s="1"/>
      <c r="S309" s="1"/>
      <c r="T309" s="1"/>
      <c r="U309" s="1"/>
      <c r="V309" s="1"/>
      <c r="W309" s="1"/>
      <c r="X309" s="1"/>
      <c r="Y309" s="1"/>
      <c r="Z309" s="1"/>
    </row>
    <row r="310" spans="1:26" ht="12" customHeight="1">
      <c r="A310" s="1"/>
      <c r="B310" s="1"/>
      <c r="C310" s="38"/>
      <c r="D310" s="39"/>
      <c r="E310" s="39"/>
      <c r="F310" s="38"/>
      <c r="G310" s="1"/>
      <c r="H310" s="1"/>
      <c r="I310" s="1"/>
      <c r="J310" s="1"/>
      <c r="K310" s="1"/>
      <c r="L310" s="1"/>
      <c r="M310" s="1"/>
      <c r="N310" s="1"/>
      <c r="O310" s="1"/>
      <c r="P310" s="1"/>
      <c r="Q310" s="1"/>
      <c r="R310" s="1"/>
      <c r="S310" s="1"/>
      <c r="T310" s="1"/>
      <c r="U310" s="1"/>
      <c r="V310" s="1"/>
      <c r="W310" s="1"/>
      <c r="X310" s="1"/>
      <c r="Y310" s="1"/>
      <c r="Z310" s="1"/>
    </row>
    <row r="311" spans="1:26" ht="12" customHeight="1">
      <c r="A311" s="1"/>
      <c r="B311" s="1"/>
      <c r="C311" s="38"/>
      <c r="D311" s="39"/>
      <c r="E311" s="39"/>
      <c r="F311" s="38"/>
      <c r="G311" s="1"/>
      <c r="H311" s="1"/>
      <c r="I311" s="1"/>
      <c r="J311" s="1"/>
      <c r="K311" s="1"/>
      <c r="L311" s="1"/>
      <c r="M311" s="1"/>
      <c r="N311" s="1"/>
      <c r="O311" s="1"/>
      <c r="P311" s="1"/>
      <c r="Q311" s="1"/>
      <c r="R311" s="1"/>
      <c r="S311" s="1"/>
      <c r="T311" s="1"/>
      <c r="U311" s="1"/>
      <c r="V311" s="1"/>
      <c r="W311" s="1"/>
      <c r="X311" s="1"/>
      <c r="Y311" s="1"/>
      <c r="Z311" s="1"/>
    </row>
    <row r="312" spans="1:26" ht="12" customHeight="1">
      <c r="A312" s="1"/>
      <c r="B312" s="1"/>
      <c r="C312" s="38"/>
      <c r="D312" s="39"/>
      <c r="E312" s="39"/>
      <c r="F312" s="38"/>
      <c r="G312" s="1"/>
      <c r="H312" s="1"/>
      <c r="I312" s="1"/>
      <c r="J312" s="1"/>
      <c r="K312" s="1"/>
      <c r="L312" s="1"/>
      <c r="M312" s="1"/>
      <c r="N312" s="1"/>
      <c r="O312" s="1"/>
      <c r="P312" s="1"/>
      <c r="Q312" s="1"/>
      <c r="R312" s="1"/>
      <c r="S312" s="1"/>
      <c r="T312" s="1"/>
      <c r="U312" s="1"/>
      <c r="V312" s="1"/>
      <c r="W312" s="1"/>
      <c r="X312" s="1"/>
      <c r="Y312" s="1"/>
      <c r="Z312" s="1"/>
    </row>
    <row r="313" spans="1:26" ht="12" customHeight="1">
      <c r="A313" s="1"/>
      <c r="B313" s="1"/>
      <c r="C313" s="38"/>
      <c r="D313" s="39"/>
      <c r="E313" s="39"/>
      <c r="F313" s="38"/>
      <c r="G313" s="1"/>
      <c r="H313" s="1"/>
      <c r="I313" s="1"/>
      <c r="J313" s="1"/>
      <c r="K313" s="1"/>
      <c r="L313" s="1"/>
      <c r="M313" s="1"/>
      <c r="N313" s="1"/>
      <c r="O313" s="1"/>
      <c r="P313" s="1"/>
      <c r="Q313" s="1"/>
      <c r="R313" s="1"/>
      <c r="S313" s="1"/>
      <c r="T313" s="1"/>
      <c r="U313" s="1"/>
      <c r="V313" s="1"/>
      <c r="W313" s="1"/>
      <c r="X313" s="1"/>
      <c r="Y313" s="1"/>
      <c r="Z313" s="1"/>
    </row>
    <row r="314" spans="1:26" ht="12" customHeight="1">
      <c r="A314" s="1"/>
      <c r="B314" s="1"/>
      <c r="C314" s="38"/>
      <c r="D314" s="39"/>
      <c r="E314" s="39"/>
      <c r="F314" s="38"/>
      <c r="G314" s="1"/>
      <c r="H314" s="1"/>
      <c r="I314" s="1"/>
      <c r="J314" s="1"/>
      <c r="K314" s="1"/>
      <c r="L314" s="1"/>
      <c r="M314" s="1"/>
      <c r="N314" s="1"/>
      <c r="O314" s="1"/>
      <c r="P314" s="1"/>
      <c r="Q314" s="1"/>
      <c r="R314" s="1"/>
      <c r="S314" s="1"/>
      <c r="T314" s="1"/>
      <c r="U314" s="1"/>
      <c r="V314" s="1"/>
      <c r="W314" s="1"/>
      <c r="X314" s="1"/>
      <c r="Y314" s="1"/>
      <c r="Z314" s="1"/>
    </row>
    <row r="315" spans="1:26" ht="12" customHeight="1">
      <c r="A315" s="1"/>
      <c r="B315" s="1"/>
      <c r="C315" s="38"/>
      <c r="D315" s="39"/>
      <c r="E315" s="39"/>
      <c r="F315" s="38"/>
      <c r="G315" s="1"/>
      <c r="H315" s="1"/>
      <c r="I315" s="1"/>
      <c r="J315" s="1"/>
      <c r="K315" s="1"/>
      <c r="L315" s="1"/>
      <c r="M315" s="1"/>
      <c r="N315" s="1"/>
      <c r="O315" s="1"/>
      <c r="P315" s="1"/>
      <c r="Q315" s="1"/>
      <c r="R315" s="1"/>
      <c r="S315" s="1"/>
      <c r="T315" s="1"/>
      <c r="U315" s="1"/>
      <c r="V315" s="1"/>
      <c r="W315" s="1"/>
      <c r="X315" s="1"/>
      <c r="Y315" s="1"/>
      <c r="Z315" s="1"/>
    </row>
    <row r="316" spans="1:26" ht="12" customHeight="1">
      <c r="A316" s="1"/>
      <c r="B316" s="1"/>
      <c r="C316" s="38"/>
      <c r="D316" s="39"/>
      <c r="E316" s="39"/>
      <c r="F316" s="38"/>
      <c r="G316" s="1"/>
      <c r="H316" s="1"/>
      <c r="I316" s="1"/>
      <c r="J316" s="1"/>
      <c r="K316" s="1"/>
      <c r="L316" s="1"/>
      <c r="M316" s="1"/>
      <c r="N316" s="1"/>
      <c r="O316" s="1"/>
      <c r="P316" s="1"/>
      <c r="Q316" s="1"/>
      <c r="R316" s="1"/>
      <c r="S316" s="1"/>
      <c r="T316" s="1"/>
      <c r="U316" s="1"/>
      <c r="V316" s="1"/>
      <c r="W316" s="1"/>
      <c r="X316" s="1"/>
      <c r="Y316" s="1"/>
      <c r="Z316" s="1"/>
    </row>
    <row r="317" spans="1:26" ht="12" customHeight="1">
      <c r="A317" s="1"/>
      <c r="B317" s="1"/>
      <c r="C317" s="38"/>
      <c r="D317" s="39"/>
      <c r="E317" s="39"/>
      <c r="F317" s="38"/>
      <c r="G317" s="1"/>
      <c r="H317" s="1"/>
      <c r="I317" s="1"/>
      <c r="J317" s="1"/>
      <c r="K317" s="1"/>
      <c r="L317" s="1"/>
      <c r="M317" s="1"/>
      <c r="N317" s="1"/>
      <c r="O317" s="1"/>
      <c r="P317" s="1"/>
      <c r="Q317" s="1"/>
      <c r="R317" s="1"/>
      <c r="S317" s="1"/>
      <c r="T317" s="1"/>
      <c r="U317" s="1"/>
      <c r="V317" s="1"/>
      <c r="W317" s="1"/>
      <c r="X317" s="1"/>
      <c r="Y317" s="1"/>
      <c r="Z317" s="1"/>
    </row>
    <row r="318" spans="1:26" ht="12" customHeight="1">
      <c r="A318" s="1"/>
      <c r="B318" s="1"/>
      <c r="C318" s="38"/>
      <c r="D318" s="39"/>
      <c r="E318" s="39"/>
      <c r="F318" s="38"/>
      <c r="G318" s="1"/>
      <c r="H318" s="1"/>
      <c r="I318" s="1"/>
      <c r="J318" s="1"/>
      <c r="K318" s="1"/>
      <c r="L318" s="1"/>
      <c r="M318" s="1"/>
      <c r="N318" s="1"/>
      <c r="O318" s="1"/>
      <c r="P318" s="1"/>
      <c r="Q318" s="1"/>
      <c r="R318" s="1"/>
      <c r="S318" s="1"/>
      <c r="T318" s="1"/>
      <c r="U318" s="1"/>
      <c r="V318" s="1"/>
      <c r="W318" s="1"/>
      <c r="X318" s="1"/>
      <c r="Y318" s="1"/>
      <c r="Z318" s="1"/>
    </row>
    <row r="319" spans="1:26" ht="12" customHeight="1">
      <c r="A319" s="1"/>
      <c r="B319" s="1"/>
      <c r="C319" s="38"/>
      <c r="D319" s="39"/>
      <c r="E319" s="39"/>
      <c r="F319" s="38"/>
      <c r="G319" s="1"/>
      <c r="H319" s="1"/>
      <c r="I319" s="1"/>
      <c r="J319" s="1"/>
      <c r="K319" s="1"/>
      <c r="L319" s="1"/>
      <c r="M319" s="1"/>
      <c r="N319" s="1"/>
      <c r="O319" s="1"/>
      <c r="P319" s="1"/>
      <c r="Q319" s="1"/>
      <c r="R319" s="1"/>
      <c r="S319" s="1"/>
      <c r="T319" s="1"/>
      <c r="U319" s="1"/>
      <c r="V319" s="1"/>
      <c r="W319" s="1"/>
      <c r="X319" s="1"/>
      <c r="Y319" s="1"/>
      <c r="Z319" s="1"/>
    </row>
    <row r="320" spans="1:26" ht="12" customHeight="1">
      <c r="A320" s="1"/>
      <c r="B320" s="1"/>
      <c r="C320" s="38"/>
      <c r="D320" s="39"/>
      <c r="E320" s="39"/>
      <c r="F320" s="38"/>
      <c r="G320" s="1"/>
      <c r="H320" s="1"/>
      <c r="I320" s="1"/>
      <c r="J320" s="1"/>
      <c r="K320" s="1"/>
      <c r="L320" s="1"/>
      <c r="M320" s="1"/>
      <c r="N320" s="1"/>
      <c r="O320" s="1"/>
      <c r="P320" s="1"/>
      <c r="Q320" s="1"/>
      <c r="R320" s="1"/>
      <c r="S320" s="1"/>
      <c r="T320" s="1"/>
      <c r="U320" s="1"/>
      <c r="V320" s="1"/>
      <c r="W320" s="1"/>
      <c r="X320" s="1"/>
      <c r="Y320" s="1"/>
      <c r="Z320" s="1"/>
    </row>
    <row r="321" spans="1:26" ht="12" customHeight="1">
      <c r="A321" s="1"/>
      <c r="B321" s="1"/>
      <c r="C321" s="38"/>
      <c r="D321" s="39"/>
      <c r="E321" s="39"/>
      <c r="F321" s="38"/>
      <c r="G321" s="1"/>
      <c r="H321" s="1"/>
      <c r="I321" s="1"/>
      <c r="J321" s="1"/>
      <c r="K321" s="1"/>
      <c r="L321" s="1"/>
      <c r="M321" s="1"/>
      <c r="N321" s="1"/>
      <c r="O321" s="1"/>
      <c r="P321" s="1"/>
      <c r="Q321" s="1"/>
      <c r="R321" s="1"/>
      <c r="S321" s="1"/>
      <c r="T321" s="1"/>
      <c r="U321" s="1"/>
      <c r="V321" s="1"/>
      <c r="W321" s="1"/>
      <c r="X321" s="1"/>
      <c r="Y321" s="1"/>
      <c r="Z321" s="1"/>
    </row>
    <row r="322" spans="1:26" ht="12" customHeight="1">
      <c r="A322" s="1"/>
      <c r="B322" s="1"/>
      <c r="C322" s="38"/>
      <c r="D322" s="39"/>
      <c r="E322" s="39"/>
      <c r="F322" s="38"/>
      <c r="G322" s="1"/>
      <c r="H322" s="1"/>
      <c r="I322" s="1"/>
      <c r="J322" s="1"/>
      <c r="K322" s="1"/>
      <c r="L322" s="1"/>
      <c r="M322" s="1"/>
      <c r="N322" s="1"/>
      <c r="O322" s="1"/>
      <c r="P322" s="1"/>
      <c r="Q322" s="1"/>
      <c r="R322" s="1"/>
      <c r="S322" s="1"/>
      <c r="T322" s="1"/>
      <c r="U322" s="1"/>
      <c r="V322" s="1"/>
      <c r="W322" s="1"/>
      <c r="X322" s="1"/>
      <c r="Y322" s="1"/>
      <c r="Z322" s="1"/>
    </row>
    <row r="323" spans="1:26" ht="12" customHeight="1">
      <c r="A323" s="1"/>
      <c r="B323" s="1"/>
      <c r="C323" s="38"/>
      <c r="D323" s="39"/>
      <c r="E323" s="39"/>
      <c r="F323" s="38"/>
      <c r="G323" s="1"/>
      <c r="H323" s="1"/>
      <c r="I323" s="1"/>
      <c r="J323" s="1"/>
      <c r="K323" s="1"/>
      <c r="L323" s="1"/>
      <c r="M323" s="1"/>
      <c r="N323" s="1"/>
      <c r="O323" s="1"/>
      <c r="P323" s="1"/>
      <c r="Q323" s="1"/>
      <c r="R323" s="1"/>
      <c r="S323" s="1"/>
      <c r="T323" s="1"/>
      <c r="U323" s="1"/>
      <c r="V323" s="1"/>
      <c r="W323" s="1"/>
      <c r="X323" s="1"/>
      <c r="Y323" s="1"/>
      <c r="Z323" s="1"/>
    </row>
    <row r="324" spans="1:26" ht="12" customHeight="1">
      <c r="A324" s="1"/>
      <c r="B324" s="1"/>
      <c r="C324" s="38"/>
      <c r="D324" s="39"/>
      <c r="E324" s="39"/>
      <c r="F324" s="38"/>
      <c r="G324" s="1"/>
      <c r="H324" s="1"/>
      <c r="I324" s="1"/>
      <c r="J324" s="1"/>
      <c r="K324" s="1"/>
      <c r="L324" s="1"/>
      <c r="M324" s="1"/>
      <c r="N324" s="1"/>
      <c r="O324" s="1"/>
      <c r="P324" s="1"/>
      <c r="Q324" s="1"/>
      <c r="R324" s="1"/>
      <c r="S324" s="1"/>
      <c r="T324" s="1"/>
      <c r="U324" s="1"/>
      <c r="V324" s="1"/>
      <c r="W324" s="1"/>
      <c r="X324" s="1"/>
      <c r="Y324" s="1"/>
      <c r="Z324" s="1"/>
    </row>
    <row r="325" spans="1:26" ht="12" customHeight="1">
      <c r="A325" s="1"/>
      <c r="B325" s="1"/>
      <c r="C325" s="38"/>
      <c r="D325" s="39"/>
      <c r="E325" s="39"/>
      <c r="F325" s="38"/>
      <c r="G325" s="1"/>
      <c r="H325" s="1"/>
      <c r="I325" s="1"/>
      <c r="J325" s="1"/>
      <c r="K325" s="1"/>
      <c r="L325" s="1"/>
      <c r="M325" s="1"/>
      <c r="N325" s="1"/>
      <c r="O325" s="1"/>
      <c r="P325" s="1"/>
      <c r="Q325" s="1"/>
      <c r="R325" s="1"/>
      <c r="S325" s="1"/>
      <c r="T325" s="1"/>
      <c r="U325" s="1"/>
      <c r="V325" s="1"/>
      <c r="W325" s="1"/>
      <c r="X325" s="1"/>
      <c r="Y325" s="1"/>
      <c r="Z325" s="1"/>
    </row>
    <row r="326" spans="1:26" ht="12" customHeight="1">
      <c r="A326" s="1"/>
      <c r="B326" s="1"/>
      <c r="C326" s="38"/>
      <c r="D326" s="39"/>
      <c r="E326" s="39"/>
      <c r="F326" s="38"/>
      <c r="G326" s="1"/>
      <c r="H326" s="1"/>
      <c r="I326" s="1"/>
      <c r="J326" s="1"/>
      <c r="K326" s="1"/>
      <c r="L326" s="1"/>
      <c r="M326" s="1"/>
      <c r="N326" s="1"/>
      <c r="O326" s="1"/>
      <c r="P326" s="1"/>
      <c r="Q326" s="1"/>
      <c r="R326" s="1"/>
      <c r="S326" s="1"/>
      <c r="T326" s="1"/>
      <c r="U326" s="1"/>
      <c r="V326" s="1"/>
      <c r="W326" s="1"/>
      <c r="X326" s="1"/>
      <c r="Y326" s="1"/>
      <c r="Z326" s="1"/>
    </row>
    <row r="327" spans="1:26" ht="12" customHeight="1">
      <c r="A327" s="1"/>
      <c r="B327" s="1"/>
      <c r="C327" s="38"/>
      <c r="D327" s="39"/>
      <c r="E327" s="39"/>
      <c r="F327" s="38"/>
      <c r="G327" s="1"/>
      <c r="H327" s="1"/>
      <c r="I327" s="1"/>
      <c r="J327" s="1"/>
      <c r="K327" s="1"/>
      <c r="L327" s="1"/>
      <c r="M327" s="1"/>
      <c r="N327" s="1"/>
      <c r="O327" s="1"/>
      <c r="P327" s="1"/>
      <c r="Q327" s="1"/>
      <c r="R327" s="1"/>
      <c r="S327" s="1"/>
      <c r="T327" s="1"/>
      <c r="U327" s="1"/>
      <c r="V327" s="1"/>
      <c r="W327" s="1"/>
      <c r="X327" s="1"/>
      <c r="Y327" s="1"/>
      <c r="Z327" s="1"/>
    </row>
    <row r="328" spans="1:26" ht="12" customHeight="1">
      <c r="A328" s="1"/>
      <c r="B328" s="1"/>
      <c r="C328" s="38"/>
      <c r="D328" s="39"/>
      <c r="E328" s="39"/>
      <c r="F328" s="38"/>
      <c r="G328" s="1"/>
      <c r="H328" s="1"/>
      <c r="I328" s="1"/>
      <c r="J328" s="1"/>
      <c r="K328" s="1"/>
      <c r="L328" s="1"/>
      <c r="M328" s="1"/>
      <c r="N328" s="1"/>
      <c r="O328" s="1"/>
      <c r="P328" s="1"/>
      <c r="Q328" s="1"/>
      <c r="R328" s="1"/>
      <c r="S328" s="1"/>
      <c r="T328" s="1"/>
      <c r="U328" s="1"/>
      <c r="V328" s="1"/>
      <c r="W328" s="1"/>
      <c r="X328" s="1"/>
      <c r="Y328" s="1"/>
      <c r="Z328" s="1"/>
    </row>
    <row r="329" spans="1:26" ht="12" customHeight="1">
      <c r="A329" s="1"/>
      <c r="B329" s="1"/>
      <c r="C329" s="38"/>
      <c r="D329" s="39"/>
      <c r="E329" s="39"/>
      <c r="F329" s="38"/>
      <c r="G329" s="1"/>
      <c r="H329" s="1"/>
      <c r="I329" s="1"/>
      <c r="J329" s="1"/>
      <c r="K329" s="1"/>
      <c r="L329" s="1"/>
      <c r="M329" s="1"/>
      <c r="N329" s="1"/>
      <c r="O329" s="1"/>
      <c r="P329" s="1"/>
      <c r="Q329" s="1"/>
      <c r="R329" s="1"/>
      <c r="S329" s="1"/>
      <c r="T329" s="1"/>
      <c r="U329" s="1"/>
      <c r="V329" s="1"/>
      <c r="W329" s="1"/>
      <c r="X329" s="1"/>
      <c r="Y329" s="1"/>
      <c r="Z329" s="1"/>
    </row>
    <row r="330" spans="1:26" ht="12" customHeight="1">
      <c r="A330" s="1"/>
      <c r="B330" s="1"/>
      <c r="C330" s="38"/>
      <c r="D330" s="39"/>
      <c r="E330" s="39"/>
      <c r="F330" s="38"/>
      <c r="G330" s="1"/>
      <c r="H330" s="1"/>
      <c r="I330" s="1"/>
      <c r="J330" s="1"/>
      <c r="K330" s="1"/>
      <c r="L330" s="1"/>
      <c r="M330" s="1"/>
      <c r="N330" s="1"/>
      <c r="O330" s="1"/>
      <c r="P330" s="1"/>
      <c r="Q330" s="1"/>
      <c r="R330" s="1"/>
      <c r="S330" s="1"/>
      <c r="T330" s="1"/>
      <c r="U330" s="1"/>
      <c r="V330" s="1"/>
      <c r="W330" s="1"/>
      <c r="X330" s="1"/>
      <c r="Y330" s="1"/>
      <c r="Z330" s="1"/>
    </row>
    <row r="331" spans="1:26" ht="12" customHeight="1">
      <c r="A331" s="1"/>
      <c r="B331" s="1"/>
      <c r="C331" s="38"/>
      <c r="D331" s="39"/>
      <c r="E331" s="39"/>
      <c r="F331" s="38"/>
      <c r="G331" s="1"/>
      <c r="H331" s="1"/>
      <c r="I331" s="1"/>
      <c r="J331" s="1"/>
      <c r="K331" s="1"/>
      <c r="L331" s="1"/>
      <c r="M331" s="1"/>
      <c r="N331" s="1"/>
      <c r="O331" s="1"/>
      <c r="P331" s="1"/>
      <c r="Q331" s="1"/>
      <c r="R331" s="1"/>
      <c r="S331" s="1"/>
      <c r="T331" s="1"/>
      <c r="U331" s="1"/>
      <c r="V331" s="1"/>
      <c r="W331" s="1"/>
      <c r="X331" s="1"/>
      <c r="Y331" s="1"/>
      <c r="Z331" s="1"/>
    </row>
    <row r="332" spans="1:26" ht="12" customHeight="1">
      <c r="A332" s="1"/>
      <c r="B332" s="1"/>
      <c r="C332" s="38"/>
      <c r="D332" s="39"/>
      <c r="E332" s="39"/>
      <c r="F332" s="38"/>
      <c r="G332" s="1"/>
      <c r="H332" s="1"/>
      <c r="I332" s="1"/>
      <c r="J332" s="1"/>
      <c r="K332" s="1"/>
      <c r="L332" s="1"/>
      <c r="M332" s="1"/>
      <c r="N332" s="1"/>
      <c r="O332" s="1"/>
      <c r="P332" s="1"/>
      <c r="Q332" s="1"/>
      <c r="R332" s="1"/>
      <c r="S332" s="1"/>
      <c r="T332" s="1"/>
      <c r="U332" s="1"/>
      <c r="V332" s="1"/>
      <c r="W332" s="1"/>
      <c r="X332" s="1"/>
      <c r="Y332" s="1"/>
      <c r="Z332" s="1"/>
    </row>
    <row r="333" spans="1:26" ht="12" customHeight="1">
      <c r="A333" s="1"/>
      <c r="B333" s="1"/>
      <c r="C333" s="38"/>
      <c r="D333" s="39"/>
      <c r="E333" s="39"/>
      <c r="F333" s="38"/>
      <c r="G333" s="1"/>
      <c r="H333" s="1"/>
      <c r="I333" s="1"/>
      <c r="J333" s="1"/>
      <c r="K333" s="1"/>
      <c r="L333" s="1"/>
      <c r="M333" s="1"/>
      <c r="N333" s="1"/>
      <c r="O333" s="1"/>
      <c r="P333" s="1"/>
      <c r="Q333" s="1"/>
      <c r="R333" s="1"/>
      <c r="S333" s="1"/>
      <c r="T333" s="1"/>
      <c r="U333" s="1"/>
      <c r="V333" s="1"/>
      <c r="W333" s="1"/>
      <c r="X333" s="1"/>
      <c r="Y333" s="1"/>
      <c r="Z333" s="1"/>
    </row>
    <row r="334" spans="1:26" ht="12" customHeight="1">
      <c r="A334" s="1"/>
      <c r="B334" s="1"/>
      <c r="C334" s="38"/>
      <c r="D334" s="39"/>
      <c r="E334" s="39"/>
      <c r="F334" s="38"/>
      <c r="G334" s="1"/>
      <c r="H334" s="1"/>
      <c r="I334" s="1"/>
      <c r="J334" s="1"/>
      <c r="K334" s="1"/>
      <c r="L334" s="1"/>
      <c r="M334" s="1"/>
      <c r="N334" s="1"/>
      <c r="O334" s="1"/>
      <c r="P334" s="1"/>
      <c r="Q334" s="1"/>
      <c r="R334" s="1"/>
      <c r="S334" s="1"/>
      <c r="T334" s="1"/>
      <c r="U334" s="1"/>
      <c r="V334" s="1"/>
      <c r="W334" s="1"/>
      <c r="X334" s="1"/>
      <c r="Y334" s="1"/>
      <c r="Z334" s="1"/>
    </row>
    <row r="335" spans="1:26" ht="12" customHeight="1">
      <c r="A335" s="1"/>
      <c r="B335" s="1"/>
      <c r="C335" s="38"/>
      <c r="D335" s="39"/>
      <c r="E335" s="39"/>
      <c r="F335" s="38"/>
      <c r="G335" s="1"/>
      <c r="H335" s="1"/>
      <c r="I335" s="1"/>
      <c r="J335" s="1"/>
      <c r="K335" s="1"/>
      <c r="L335" s="1"/>
      <c r="M335" s="1"/>
      <c r="N335" s="1"/>
      <c r="O335" s="1"/>
      <c r="P335" s="1"/>
      <c r="Q335" s="1"/>
      <c r="R335" s="1"/>
      <c r="S335" s="1"/>
      <c r="T335" s="1"/>
      <c r="U335" s="1"/>
      <c r="V335" s="1"/>
      <c r="W335" s="1"/>
      <c r="X335" s="1"/>
      <c r="Y335" s="1"/>
      <c r="Z335" s="1"/>
    </row>
    <row r="336" spans="1:26" ht="12" customHeight="1">
      <c r="A336" s="1"/>
      <c r="B336" s="1"/>
      <c r="C336" s="38"/>
      <c r="D336" s="39"/>
      <c r="E336" s="39"/>
      <c r="F336" s="38"/>
      <c r="G336" s="1"/>
      <c r="H336" s="1"/>
      <c r="I336" s="1"/>
      <c r="J336" s="1"/>
      <c r="K336" s="1"/>
      <c r="L336" s="1"/>
      <c r="M336" s="1"/>
      <c r="N336" s="1"/>
      <c r="O336" s="1"/>
      <c r="P336" s="1"/>
      <c r="Q336" s="1"/>
      <c r="R336" s="1"/>
      <c r="S336" s="1"/>
      <c r="T336" s="1"/>
      <c r="U336" s="1"/>
      <c r="V336" s="1"/>
      <c r="W336" s="1"/>
      <c r="X336" s="1"/>
      <c r="Y336" s="1"/>
      <c r="Z336" s="1"/>
    </row>
    <row r="337" spans="1:26" ht="12" customHeight="1">
      <c r="A337" s="1"/>
      <c r="B337" s="1"/>
      <c r="C337" s="38"/>
      <c r="D337" s="39"/>
      <c r="E337" s="39"/>
      <c r="F337" s="38"/>
      <c r="G337" s="1"/>
      <c r="H337" s="1"/>
      <c r="I337" s="1"/>
      <c r="J337" s="1"/>
      <c r="K337" s="1"/>
      <c r="L337" s="1"/>
      <c r="M337" s="1"/>
      <c r="N337" s="1"/>
      <c r="O337" s="1"/>
      <c r="P337" s="1"/>
      <c r="Q337" s="1"/>
      <c r="R337" s="1"/>
      <c r="S337" s="1"/>
      <c r="T337" s="1"/>
      <c r="U337" s="1"/>
      <c r="V337" s="1"/>
      <c r="W337" s="1"/>
      <c r="X337" s="1"/>
      <c r="Y337" s="1"/>
      <c r="Z337" s="1"/>
    </row>
    <row r="338" spans="1:26" ht="12" customHeight="1">
      <c r="A338" s="1"/>
      <c r="B338" s="1"/>
      <c r="C338" s="38"/>
      <c r="D338" s="39"/>
      <c r="E338" s="39"/>
      <c r="F338" s="38"/>
      <c r="G338" s="1"/>
      <c r="H338" s="1"/>
      <c r="I338" s="1"/>
      <c r="J338" s="1"/>
      <c r="K338" s="1"/>
      <c r="L338" s="1"/>
      <c r="M338" s="1"/>
      <c r="N338" s="1"/>
      <c r="O338" s="1"/>
      <c r="P338" s="1"/>
      <c r="Q338" s="1"/>
      <c r="R338" s="1"/>
      <c r="S338" s="1"/>
      <c r="T338" s="1"/>
      <c r="U338" s="1"/>
      <c r="V338" s="1"/>
      <c r="W338" s="1"/>
      <c r="X338" s="1"/>
      <c r="Y338" s="1"/>
      <c r="Z338" s="1"/>
    </row>
    <row r="339" spans="1:26" ht="12" customHeight="1">
      <c r="A339" s="1"/>
      <c r="B339" s="1"/>
      <c r="C339" s="38"/>
      <c r="D339" s="39"/>
      <c r="E339" s="39"/>
      <c r="F339" s="38"/>
      <c r="G339" s="1"/>
      <c r="H339" s="1"/>
      <c r="I339" s="1"/>
      <c r="J339" s="1"/>
      <c r="K339" s="1"/>
      <c r="L339" s="1"/>
      <c r="M339" s="1"/>
      <c r="N339" s="1"/>
      <c r="O339" s="1"/>
      <c r="P339" s="1"/>
      <c r="Q339" s="1"/>
      <c r="R339" s="1"/>
      <c r="S339" s="1"/>
      <c r="T339" s="1"/>
      <c r="U339" s="1"/>
      <c r="V339" s="1"/>
      <c r="W339" s="1"/>
      <c r="X339" s="1"/>
      <c r="Y339" s="1"/>
      <c r="Z339" s="1"/>
    </row>
    <row r="340" spans="1:26" ht="12" customHeight="1">
      <c r="A340" s="1"/>
      <c r="B340" s="1"/>
      <c r="C340" s="38"/>
      <c r="D340" s="39"/>
      <c r="E340" s="39"/>
      <c r="F340" s="38"/>
      <c r="G340" s="1"/>
      <c r="H340" s="1"/>
      <c r="I340" s="1"/>
      <c r="J340" s="1"/>
      <c r="K340" s="1"/>
      <c r="L340" s="1"/>
      <c r="M340" s="1"/>
      <c r="N340" s="1"/>
      <c r="O340" s="1"/>
      <c r="P340" s="1"/>
      <c r="Q340" s="1"/>
      <c r="R340" s="1"/>
      <c r="S340" s="1"/>
      <c r="T340" s="1"/>
      <c r="U340" s="1"/>
      <c r="V340" s="1"/>
      <c r="W340" s="1"/>
      <c r="X340" s="1"/>
      <c r="Y340" s="1"/>
      <c r="Z340" s="1"/>
    </row>
    <row r="341" spans="1:26" ht="12" customHeight="1">
      <c r="A341" s="1"/>
      <c r="B341" s="1"/>
      <c r="C341" s="38"/>
      <c r="D341" s="39"/>
      <c r="E341" s="39"/>
      <c r="F341" s="38"/>
      <c r="G341" s="1"/>
      <c r="H341" s="1"/>
      <c r="I341" s="1"/>
      <c r="J341" s="1"/>
      <c r="K341" s="1"/>
      <c r="L341" s="1"/>
      <c r="M341" s="1"/>
      <c r="N341" s="1"/>
      <c r="O341" s="1"/>
      <c r="P341" s="1"/>
      <c r="Q341" s="1"/>
      <c r="R341" s="1"/>
      <c r="S341" s="1"/>
      <c r="T341" s="1"/>
      <c r="U341" s="1"/>
      <c r="V341" s="1"/>
      <c r="W341" s="1"/>
      <c r="X341" s="1"/>
      <c r="Y341" s="1"/>
      <c r="Z341" s="1"/>
    </row>
    <row r="342" spans="1:26" ht="12" customHeight="1">
      <c r="A342" s="1"/>
      <c r="B342" s="1"/>
      <c r="C342" s="38"/>
      <c r="D342" s="39"/>
      <c r="E342" s="39"/>
      <c r="F342" s="38"/>
      <c r="G342" s="1"/>
      <c r="H342" s="1"/>
      <c r="I342" s="1"/>
      <c r="J342" s="1"/>
      <c r="K342" s="1"/>
      <c r="L342" s="1"/>
      <c r="M342" s="1"/>
      <c r="N342" s="1"/>
      <c r="O342" s="1"/>
      <c r="P342" s="1"/>
      <c r="Q342" s="1"/>
      <c r="R342" s="1"/>
      <c r="S342" s="1"/>
      <c r="T342" s="1"/>
      <c r="U342" s="1"/>
      <c r="V342" s="1"/>
      <c r="W342" s="1"/>
      <c r="X342" s="1"/>
      <c r="Y342" s="1"/>
      <c r="Z342" s="1"/>
    </row>
    <row r="343" spans="1:26" ht="12" customHeight="1">
      <c r="A343" s="1"/>
      <c r="B343" s="1"/>
      <c r="C343" s="38"/>
      <c r="D343" s="39"/>
      <c r="E343" s="39"/>
      <c r="F343" s="38"/>
      <c r="G343" s="1"/>
      <c r="H343" s="1"/>
      <c r="I343" s="1"/>
      <c r="J343" s="1"/>
      <c r="K343" s="1"/>
      <c r="L343" s="1"/>
      <c r="M343" s="1"/>
      <c r="N343" s="1"/>
      <c r="O343" s="1"/>
      <c r="P343" s="1"/>
      <c r="Q343" s="1"/>
      <c r="R343" s="1"/>
      <c r="S343" s="1"/>
      <c r="T343" s="1"/>
      <c r="U343" s="1"/>
      <c r="V343" s="1"/>
      <c r="W343" s="1"/>
      <c r="X343" s="1"/>
      <c r="Y343" s="1"/>
      <c r="Z343" s="1"/>
    </row>
    <row r="344" spans="1:26" ht="12" customHeight="1">
      <c r="A344" s="1"/>
      <c r="B344" s="1"/>
      <c r="C344" s="38"/>
      <c r="D344" s="39"/>
      <c r="E344" s="39"/>
      <c r="F344" s="38"/>
      <c r="G344" s="1"/>
      <c r="H344" s="1"/>
      <c r="I344" s="1"/>
      <c r="J344" s="1"/>
      <c r="K344" s="1"/>
      <c r="L344" s="1"/>
      <c r="M344" s="1"/>
      <c r="N344" s="1"/>
      <c r="O344" s="1"/>
      <c r="P344" s="1"/>
      <c r="Q344" s="1"/>
      <c r="R344" s="1"/>
      <c r="S344" s="1"/>
      <c r="T344" s="1"/>
      <c r="U344" s="1"/>
      <c r="V344" s="1"/>
      <c r="W344" s="1"/>
      <c r="X344" s="1"/>
      <c r="Y344" s="1"/>
      <c r="Z344" s="1"/>
    </row>
    <row r="345" spans="1:26" ht="12" customHeight="1">
      <c r="A345" s="1"/>
      <c r="B345" s="1"/>
      <c r="C345" s="38"/>
      <c r="D345" s="39"/>
      <c r="E345" s="39"/>
      <c r="F345" s="38"/>
      <c r="G345" s="1"/>
      <c r="H345" s="1"/>
      <c r="I345" s="1"/>
      <c r="J345" s="1"/>
      <c r="K345" s="1"/>
      <c r="L345" s="1"/>
      <c r="M345" s="1"/>
      <c r="N345" s="1"/>
      <c r="O345" s="1"/>
      <c r="P345" s="1"/>
      <c r="Q345" s="1"/>
      <c r="R345" s="1"/>
      <c r="S345" s="1"/>
      <c r="T345" s="1"/>
      <c r="U345" s="1"/>
      <c r="V345" s="1"/>
      <c r="W345" s="1"/>
      <c r="X345" s="1"/>
      <c r="Y345" s="1"/>
      <c r="Z345" s="1"/>
    </row>
    <row r="346" spans="1:26" ht="12" customHeight="1">
      <c r="A346" s="1"/>
      <c r="B346" s="1"/>
      <c r="C346" s="38"/>
      <c r="D346" s="39"/>
      <c r="E346" s="39"/>
      <c r="F346" s="38"/>
      <c r="G346" s="1"/>
      <c r="H346" s="1"/>
      <c r="I346" s="1"/>
      <c r="J346" s="1"/>
      <c r="K346" s="1"/>
      <c r="L346" s="1"/>
      <c r="M346" s="1"/>
      <c r="N346" s="1"/>
      <c r="O346" s="1"/>
      <c r="P346" s="1"/>
      <c r="Q346" s="1"/>
      <c r="R346" s="1"/>
      <c r="S346" s="1"/>
      <c r="T346" s="1"/>
      <c r="U346" s="1"/>
      <c r="V346" s="1"/>
      <c r="W346" s="1"/>
      <c r="X346" s="1"/>
      <c r="Y346" s="1"/>
      <c r="Z346" s="1"/>
    </row>
    <row r="347" spans="1:26" ht="12" customHeight="1">
      <c r="A347" s="1"/>
      <c r="B347" s="1"/>
      <c r="C347" s="38"/>
      <c r="D347" s="39"/>
      <c r="E347" s="39"/>
      <c r="F347" s="38"/>
      <c r="G347" s="1"/>
      <c r="H347" s="1"/>
      <c r="I347" s="1"/>
      <c r="J347" s="1"/>
      <c r="K347" s="1"/>
      <c r="L347" s="1"/>
      <c r="M347" s="1"/>
      <c r="N347" s="1"/>
      <c r="O347" s="1"/>
      <c r="P347" s="1"/>
      <c r="Q347" s="1"/>
      <c r="R347" s="1"/>
      <c r="S347" s="1"/>
      <c r="T347" s="1"/>
      <c r="U347" s="1"/>
      <c r="V347" s="1"/>
      <c r="W347" s="1"/>
      <c r="X347" s="1"/>
      <c r="Y347" s="1"/>
      <c r="Z347" s="1"/>
    </row>
    <row r="348" spans="1:26" ht="12" customHeight="1">
      <c r="A348" s="1"/>
      <c r="B348" s="1"/>
      <c r="C348" s="38"/>
      <c r="D348" s="39"/>
      <c r="E348" s="39"/>
      <c r="F348" s="38"/>
      <c r="G348" s="1"/>
      <c r="H348" s="1"/>
      <c r="I348" s="1"/>
      <c r="J348" s="1"/>
      <c r="K348" s="1"/>
      <c r="L348" s="1"/>
      <c r="M348" s="1"/>
      <c r="N348" s="1"/>
      <c r="O348" s="1"/>
      <c r="P348" s="1"/>
      <c r="Q348" s="1"/>
      <c r="R348" s="1"/>
      <c r="S348" s="1"/>
      <c r="T348" s="1"/>
      <c r="U348" s="1"/>
      <c r="V348" s="1"/>
      <c r="W348" s="1"/>
      <c r="X348" s="1"/>
      <c r="Y348" s="1"/>
      <c r="Z348" s="1"/>
    </row>
    <row r="349" spans="1:26" ht="12" customHeight="1">
      <c r="A349" s="1"/>
      <c r="B349" s="1"/>
      <c r="C349" s="38"/>
      <c r="D349" s="39"/>
      <c r="E349" s="39"/>
      <c r="F349" s="38"/>
      <c r="G349" s="1"/>
      <c r="H349" s="1"/>
      <c r="I349" s="1"/>
      <c r="J349" s="1"/>
      <c r="K349" s="1"/>
      <c r="L349" s="1"/>
      <c r="M349" s="1"/>
      <c r="N349" s="1"/>
      <c r="O349" s="1"/>
      <c r="P349" s="1"/>
      <c r="Q349" s="1"/>
      <c r="R349" s="1"/>
      <c r="S349" s="1"/>
      <c r="T349" s="1"/>
      <c r="U349" s="1"/>
      <c r="V349" s="1"/>
      <c r="W349" s="1"/>
      <c r="X349" s="1"/>
      <c r="Y349" s="1"/>
      <c r="Z349" s="1"/>
    </row>
    <row r="350" spans="1:26" ht="12" customHeight="1">
      <c r="A350" s="1"/>
      <c r="B350" s="1"/>
      <c r="C350" s="38"/>
      <c r="D350" s="39"/>
      <c r="E350" s="39"/>
      <c r="F350" s="38"/>
      <c r="G350" s="1"/>
      <c r="H350" s="1"/>
      <c r="I350" s="1"/>
      <c r="J350" s="1"/>
      <c r="K350" s="1"/>
      <c r="L350" s="1"/>
      <c r="M350" s="1"/>
      <c r="N350" s="1"/>
      <c r="O350" s="1"/>
      <c r="P350" s="1"/>
      <c r="Q350" s="1"/>
      <c r="R350" s="1"/>
      <c r="S350" s="1"/>
      <c r="T350" s="1"/>
      <c r="U350" s="1"/>
      <c r="V350" s="1"/>
      <c r="W350" s="1"/>
      <c r="X350" s="1"/>
      <c r="Y350" s="1"/>
      <c r="Z350" s="1"/>
    </row>
    <row r="351" spans="1:26" ht="12" customHeight="1">
      <c r="A351" s="1"/>
      <c r="B351" s="1"/>
      <c r="C351" s="38"/>
      <c r="D351" s="39"/>
      <c r="E351" s="39"/>
      <c r="F351" s="38"/>
      <c r="G351" s="1"/>
      <c r="H351" s="1"/>
      <c r="I351" s="1"/>
      <c r="J351" s="1"/>
      <c r="K351" s="1"/>
      <c r="L351" s="1"/>
      <c r="M351" s="1"/>
      <c r="N351" s="1"/>
      <c r="O351" s="1"/>
      <c r="P351" s="1"/>
      <c r="Q351" s="1"/>
      <c r="R351" s="1"/>
      <c r="S351" s="1"/>
      <c r="T351" s="1"/>
      <c r="U351" s="1"/>
      <c r="V351" s="1"/>
      <c r="W351" s="1"/>
      <c r="X351" s="1"/>
      <c r="Y351" s="1"/>
      <c r="Z351" s="1"/>
    </row>
    <row r="352" spans="1:26" ht="12" customHeight="1">
      <c r="A352" s="1"/>
      <c r="B352" s="1"/>
      <c r="C352" s="38"/>
      <c r="D352" s="39"/>
      <c r="E352" s="39"/>
      <c r="F352" s="38"/>
      <c r="G352" s="1"/>
      <c r="H352" s="1"/>
      <c r="I352" s="1"/>
      <c r="J352" s="1"/>
      <c r="K352" s="1"/>
      <c r="L352" s="1"/>
      <c r="M352" s="1"/>
      <c r="N352" s="1"/>
      <c r="O352" s="1"/>
      <c r="P352" s="1"/>
      <c r="Q352" s="1"/>
      <c r="R352" s="1"/>
      <c r="S352" s="1"/>
      <c r="T352" s="1"/>
      <c r="U352" s="1"/>
      <c r="V352" s="1"/>
      <c r="W352" s="1"/>
      <c r="X352" s="1"/>
      <c r="Y352" s="1"/>
      <c r="Z352" s="1"/>
    </row>
    <row r="353" spans="1:26" ht="12" customHeight="1">
      <c r="A353" s="1"/>
      <c r="B353" s="1"/>
      <c r="C353" s="38"/>
      <c r="D353" s="39"/>
      <c r="E353" s="39"/>
      <c r="F353" s="38"/>
      <c r="G353" s="1"/>
      <c r="H353" s="1"/>
      <c r="I353" s="1"/>
      <c r="J353" s="1"/>
      <c r="K353" s="1"/>
      <c r="L353" s="1"/>
      <c r="M353" s="1"/>
      <c r="N353" s="1"/>
      <c r="O353" s="1"/>
      <c r="P353" s="1"/>
      <c r="Q353" s="1"/>
      <c r="R353" s="1"/>
      <c r="S353" s="1"/>
      <c r="T353" s="1"/>
      <c r="U353" s="1"/>
      <c r="V353" s="1"/>
      <c r="W353" s="1"/>
      <c r="X353" s="1"/>
      <c r="Y353" s="1"/>
      <c r="Z353" s="1"/>
    </row>
    <row r="354" spans="1:26" ht="12" customHeight="1">
      <c r="A354" s="1"/>
      <c r="B354" s="1"/>
      <c r="C354" s="38"/>
      <c r="D354" s="39"/>
      <c r="E354" s="39"/>
      <c r="F354" s="38"/>
      <c r="G354" s="1"/>
      <c r="H354" s="1"/>
      <c r="I354" s="1"/>
      <c r="J354" s="1"/>
      <c r="K354" s="1"/>
      <c r="L354" s="1"/>
      <c r="M354" s="1"/>
      <c r="N354" s="1"/>
      <c r="O354" s="1"/>
      <c r="P354" s="1"/>
      <c r="Q354" s="1"/>
      <c r="R354" s="1"/>
      <c r="S354" s="1"/>
      <c r="T354" s="1"/>
      <c r="U354" s="1"/>
      <c r="V354" s="1"/>
      <c r="W354" s="1"/>
      <c r="X354" s="1"/>
      <c r="Y354" s="1"/>
      <c r="Z354" s="1"/>
    </row>
    <row r="355" spans="1:26" ht="12" customHeight="1">
      <c r="A355" s="1"/>
      <c r="B355" s="1"/>
      <c r="C355" s="38"/>
      <c r="D355" s="39"/>
      <c r="E355" s="39"/>
      <c r="F355" s="38"/>
      <c r="G355" s="1"/>
      <c r="H355" s="1"/>
      <c r="I355" s="1"/>
      <c r="J355" s="1"/>
      <c r="K355" s="1"/>
      <c r="L355" s="1"/>
      <c r="M355" s="1"/>
      <c r="N355" s="1"/>
      <c r="O355" s="1"/>
      <c r="P355" s="1"/>
      <c r="Q355" s="1"/>
      <c r="R355" s="1"/>
      <c r="S355" s="1"/>
      <c r="T355" s="1"/>
      <c r="U355" s="1"/>
      <c r="V355" s="1"/>
      <c r="W355" s="1"/>
      <c r="X355" s="1"/>
      <c r="Y355" s="1"/>
      <c r="Z355" s="1"/>
    </row>
    <row r="356" spans="1:26" ht="12" customHeight="1">
      <c r="A356" s="1"/>
      <c r="B356" s="1"/>
      <c r="C356" s="38"/>
      <c r="D356" s="39"/>
      <c r="E356" s="39"/>
      <c r="F356" s="38"/>
      <c r="G356" s="1"/>
      <c r="H356" s="1"/>
      <c r="I356" s="1"/>
      <c r="J356" s="1"/>
      <c r="K356" s="1"/>
      <c r="L356" s="1"/>
      <c r="M356" s="1"/>
      <c r="N356" s="1"/>
      <c r="O356" s="1"/>
      <c r="P356" s="1"/>
      <c r="Q356" s="1"/>
      <c r="R356" s="1"/>
      <c r="S356" s="1"/>
      <c r="T356" s="1"/>
      <c r="U356" s="1"/>
      <c r="V356" s="1"/>
      <c r="W356" s="1"/>
      <c r="X356" s="1"/>
      <c r="Y356" s="1"/>
      <c r="Z356" s="1"/>
    </row>
    <row r="357" spans="1:26" ht="12" customHeight="1">
      <c r="A357" s="1"/>
      <c r="B357" s="1"/>
      <c r="C357" s="38"/>
      <c r="D357" s="39"/>
      <c r="E357" s="39"/>
      <c r="F357" s="38"/>
      <c r="G357" s="1"/>
      <c r="H357" s="1"/>
      <c r="I357" s="1"/>
      <c r="J357" s="1"/>
      <c r="K357" s="1"/>
      <c r="L357" s="1"/>
      <c r="M357" s="1"/>
      <c r="N357" s="1"/>
      <c r="O357" s="1"/>
      <c r="P357" s="1"/>
      <c r="Q357" s="1"/>
      <c r="R357" s="1"/>
      <c r="S357" s="1"/>
      <c r="T357" s="1"/>
      <c r="U357" s="1"/>
      <c r="V357" s="1"/>
      <c r="W357" s="1"/>
      <c r="X357" s="1"/>
      <c r="Y357" s="1"/>
      <c r="Z357" s="1"/>
    </row>
    <row r="358" spans="1:26" ht="12" customHeight="1">
      <c r="A358" s="1"/>
      <c r="B358" s="1"/>
      <c r="C358" s="38"/>
      <c r="D358" s="39"/>
      <c r="E358" s="39"/>
      <c r="F358" s="38"/>
      <c r="G358" s="1"/>
      <c r="H358" s="1"/>
      <c r="I358" s="1"/>
      <c r="J358" s="1"/>
      <c r="K358" s="1"/>
      <c r="L358" s="1"/>
      <c r="M358" s="1"/>
      <c r="N358" s="1"/>
      <c r="O358" s="1"/>
      <c r="P358" s="1"/>
      <c r="Q358" s="1"/>
      <c r="R358" s="1"/>
      <c r="S358" s="1"/>
      <c r="T358" s="1"/>
      <c r="U358" s="1"/>
      <c r="V358" s="1"/>
      <c r="W358" s="1"/>
      <c r="X358" s="1"/>
      <c r="Y358" s="1"/>
      <c r="Z358" s="1"/>
    </row>
    <row r="359" spans="1:26" ht="12" customHeight="1">
      <c r="A359" s="1"/>
      <c r="B359" s="1"/>
      <c r="C359" s="38"/>
      <c r="D359" s="39"/>
      <c r="E359" s="39"/>
      <c r="F359" s="38"/>
      <c r="G359" s="1"/>
      <c r="H359" s="1"/>
      <c r="I359" s="1"/>
      <c r="J359" s="1"/>
      <c r="K359" s="1"/>
      <c r="L359" s="1"/>
      <c r="M359" s="1"/>
      <c r="N359" s="1"/>
      <c r="O359" s="1"/>
      <c r="P359" s="1"/>
      <c r="Q359" s="1"/>
      <c r="R359" s="1"/>
      <c r="S359" s="1"/>
      <c r="T359" s="1"/>
      <c r="U359" s="1"/>
      <c r="V359" s="1"/>
      <c r="W359" s="1"/>
      <c r="X359" s="1"/>
      <c r="Y359" s="1"/>
      <c r="Z359" s="1"/>
    </row>
    <row r="360" spans="1:26" ht="12" customHeight="1">
      <c r="A360" s="1"/>
      <c r="B360" s="1"/>
      <c r="C360" s="38"/>
      <c r="D360" s="39"/>
      <c r="E360" s="39"/>
      <c r="F360" s="38"/>
      <c r="G360" s="1"/>
      <c r="H360" s="1"/>
      <c r="I360" s="1"/>
      <c r="J360" s="1"/>
      <c r="K360" s="1"/>
      <c r="L360" s="1"/>
      <c r="M360" s="1"/>
      <c r="N360" s="1"/>
      <c r="O360" s="1"/>
      <c r="P360" s="1"/>
      <c r="Q360" s="1"/>
      <c r="R360" s="1"/>
      <c r="S360" s="1"/>
      <c r="T360" s="1"/>
      <c r="U360" s="1"/>
      <c r="V360" s="1"/>
      <c r="W360" s="1"/>
      <c r="X360" s="1"/>
      <c r="Y360" s="1"/>
      <c r="Z360" s="1"/>
    </row>
    <row r="361" spans="1:26" ht="12" customHeight="1">
      <c r="A361" s="1"/>
      <c r="B361" s="1"/>
      <c r="C361" s="38"/>
      <c r="D361" s="39"/>
      <c r="E361" s="39"/>
      <c r="F361" s="38"/>
      <c r="G361" s="1"/>
      <c r="H361" s="1"/>
      <c r="I361" s="1"/>
      <c r="J361" s="1"/>
      <c r="K361" s="1"/>
      <c r="L361" s="1"/>
      <c r="M361" s="1"/>
      <c r="N361" s="1"/>
      <c r="O361" s="1"/>
      <c r="P361" s="1"/>
      <c r="Q361" s="1"/>
      <c r="R361" s="1"/>
      <c r="S361" s="1"/>
      <c r="T361" s="1"/>
      <c r="U361" s="1"/>
      <c r="V361" s="1"/>
      <c r="W361" s="1"/>
      <c r="X361" s="1"/>
      <c r="Y361" s="1"/>
      <c r="Z361" s="1"/>
    </row>
    <row r="362" spans="1:26" ht="12" customHeight="1">
      <c r="A362" s="1"/>
      <c r="B362" s="1"/>
      <c r="C362" s="38"/>
      <c r="D362" s="39"/>
      <c r="E362" s="39"/>
      <c r="F362" s="38"/>
      <c r="G362" s="1"/>
      <c r="H362" s="1"/>
      <c r="I362" s="1"/>
      <c r="J362" s="1"/>
      <c r="K362" s="1"/>
      <c r="L362" s="1"/>
      <c r="M362" s="1"/>
      <c r="N362" s="1"/>
      <c r="O362" s="1"/>
      <c r="P362" s="1"/>
      <c r="Q362" s="1"/>
      <c r="R362" s="1"/>
      <c r="S362" s="1"/>
      <c r="T362" s="1"/>
      <c r="U362" s="1"/>
      <c r="V362" s="1"/>
      <c r="W362" s="1"/>
      <c r="X362" s="1"/>
      <c r="Y362" s="1"/>
      <c r="Z362" s="1"/>
    </row>
    <row r="363" spans="1:26" ht="12" customHeight="1">
      <c r="A363" s="1"/>
      <c r="B363" s="1"/>
      <c r="C363" s="38"/>
      <c r="D363" s="39"/>
      <c r="E363" s="39"/>
      <c r="F363" s="38"/>
      <c r="G363" s="1"/>
      <c r="H363" s="1"/>
      <c r="I363" s="1"/>
      <c r="J363" s="1"/>
      <c r="K363" s="1"/>
      <c r="L363" s="1"/>
      <c r="M363" s="1"/>
      <c r="N363" s="1"/>
      <c r="O363" s="1"/>
      <c r="P363" s="1"/>
      <c r="Q363" s="1"/>
      <c r="R363" s="1"/>
      <c r="S363" s="1"/>
      <c r="T363" s="1"/>
      <c r="U363" s="1"/>
      <c r="V363" s="1"/>
      <c r="W363" s="1"/>
      <c r="X363" s="1"/>
      <c r="Y363" s="1"/>
      <c r="Z363" s="1"/>
    </row>
    <row r="364" spans="1:26" ht="12" customHeight="1">
      <c r="A364" s="1"/>
      <c r="B364" s="1"/>
      <c r="C364" s="38"/>
      <c r="D364" s="39"/>
      <c r="E364" s="39"/>
      <c r="F364" s="38"/>
      <c r="G364" s="1"/>
      <c r="H364" s="1"/>
      <c r="I364" s="1"/>
      <c r="J364" s="1"/>
      <c r="K364" s="1"/>
      <c r="L364" s="1"/>
      <c r="M364" s="1"/>
      <c r="N364" s="1"/>
      <c r="O364" s="1"/>
      <c r="P364" s="1"/>
      <c r="Q364" s="1"/>
      <c r="R364" s="1"/>
      <c r="S364" s="1"/>
      <c r="T364" s="1"/>
      <c r="U364" s="1"/>
      <c r="V364" s="1"/>
      <c r="W364" s="1"/>
      <c r="X364" s="1"/>
      <c r="Y364" s="1"/>
      <c r="Z364" s="1"/>
    </row>
    <row r="365" spans="1:26" ht="12" customHeight="1">
      <c r="A365" s="1"/>
      <c r="B365" s="1"/>
      <c r="C365" s="38"/>
      <c r="D365" s="39"/>
      <c r="E365" s="39"/>
      <c r="F365" s="38"/>
      <c r="G365" s="1"/>
      <c r="H365" s="1"/>
      <c r="I365" s="1"/>
      <c r="J365" s="1"/>
      <c r="K365" s="1"/>
      <c r="L365" s="1"/>
      <c r="M365" s="1"/>
      <c r="N365" s="1"/>
      <c r="O365" s="1"/>
      <c r="P365" s="1"/>
      <c r="Q365" s="1"/>
      <c r="R365" s="1"/>
      <c r="S365" s="1"/>
      <c r="T365" s="1"/>
      <c r="U365" s="1"/>
      <c r="V365" s="1"/>
      <c r="W365" s="1"/>
      <c r="X365" s="1"/>
      <c r="Y365" s="1"/>
      <c r="Z365" s="1"/>
    </row>
    <row r="366" spans="1:26" ht="12" customHeight="1">
      <c r="A366" s="1"/>
      <c r="B366" s="1"/>
      <c r="C366" s="38"/>
      <c r="D366" s="39"/>
      <c r="E366" s="39"/>
      <c r="F366" s="38"/>
      <c r="G366" s="1"/>
      <c r="H366" s="1"/>
      <c r="I366" s="1"/>
      <c r="J366" s="1"/>
      <c r="K366" s="1"/>
      <c r="L366" s="1"/>
      <c r="M366" s="1"/>
      <c r="N366" s="1"/>
      <c r="O366" s="1"/>
      <c r="P366" s="1"/>
      <c r="Q366" s="1"/>
      <c r="R366" s="1"/>
      <c r="S366" s="1"/>
      <c r="T366" s="1"/>
      <c r="U366" s="1"/>
      <c r="V366" s="1"/>
      <c r="W366" s="1"/>
      <c r="X366" s="1"/>
      <c r="Y366" s="1"/>
      <c r="Z366" s="1"/>
    </row>
    <row r="367" spans="1:26" ht="12" customHeight="1">
      <c r="A367" s="1"/>
      <c r="B367" s="1"/>
      <c r="C367" s="38"/>
      <c r="D367" s="39"/>
      <c r="E367" s="39"/>
      <c r="F367" s="38"/>
      <c r="G367" s="1"/>
      <c r="H367" s="1"/>
      <c r="I367" s="1"/>
      <c r="J367" s="1"/>
      <c r="K367" s="1"/>
      <c r="L367" s="1"/>
      <c r="M367" s="1"/>
      <c r="N367" s="1"/>
      <c r="O367" s="1"/>
      <c r="P367" s="1"/>
      <c r="Q367" s="1"/>
      <c r="R367" s="1"/>
      <c r="S367" s="1"/>
      <c r="T367" s="1"/>
      <c r="U367" s="1"/>
      <c r="V367" s="1"/>
      <c r="W367" s="1"/>
      <c r="X367" s="1"/>
      <c r="Y367" s="1"/>
      <c r="Z367" s="1"/>
    </row>
    <row r="368" spans="1:26" ht="12" customHeight="1">
      <c r="A368" s="1"/>
      <c r="B368" s="1"/>
      <c r="C368" s="38"/>
      <c r="D368" s="39"/>
      <c r="E368" s="39"/>
      <c r="F368" s="38"/>
      <c r="G368" s="1"/>
      <c r="H368" s="1"/>
      <c r="I368" s="1"/>
      <c r="J368" s="1"/>
      <c r="K368" s="1"/>
      <c r="L368" s="1"/>
      <c r="M368" s="1"/>
      <c r="N368" s="1"/>
      <c r="O368" s="1"/>
      <c r="P368" s="1"/>
      <c r="Q368" s="1"/>
      <c r="R368" s="1"/>
      <c r="S368" s="1"/>
      <c r="T368" s="1"/>
      <c r="U368" s="1"/>
      <c r="V368" s="1"/>
      <c r="W368" s="1"/>
      <c r="X368" s="1"/>
      <c r="Y368" s="1"/>
      <c r="Z368" s="1"/>
    </row>
    <row r="369" spans="1:26" ht="12" customHeight="1">
      <c r="A369" s="1"/>
      <c r="B369" s="1"/>
      <c r="C369" s="38"/>
      <c r="D369" s="39"/>
      <c r="E369" s="39"/>
      <c r="F369" s="38"/>
      <c r="G369" s="1"/>
      <c r="H369" s="1"/>
      <c r="I369" s="1"/>
      <c r="J369" s="1"/>
      <c r="K369" s="1"/>
      <c r="L369" s="1"/>
      <c r="M369" s="1"/>
      <c r="N369" s="1"/>
      <c r="O369" s="1"/>
      <c r="P369" s="1"/>
      <c r="Q369" s="1"/>
      <c r="R369" s="1"/>
      <c r="S369" s="1"/>
      <c r="T369" s="1"/>
      <c r="U369" s="1"/>
      <c r="V369" s="1"/>
      <c r="W369" s="1"/>
      <c r="X369" s="1"/>
      <c r="Y369" s="1"/>
      <c r="Z369" s="1"/>
    </row>
    <row r="370" spans="1:26" ht="12" customHeight="1">
      <c r="A370" s="1"/>
      <c r="B370" s="1"/>
      <c r="C370" s="38"/>
      <c r="D370" s="39"/>
      <c r="E370" s="39"/>
      <c r="F370" s="38"/>
      <c r="G370" s="1"/>
      <c r="H370" s="1"/>
      <c r="I370" s="1"/>
      <c r="J370" s="1"/>
      <c r="K370" s="1"/>
      <c r="L370" s="1"/>
      <c r="M370" s="1"/>
      <c r="N370" s="1"/>
      <c r="O370" s="1"/>
      <c r="P370" s="1"/>
      <c r="Q370" s="1"/>
      <c r="R370" s="1"/>
      <c r="S370" s="1"/>
      <c r="T370" s="1"/>
      <c r="U370" s="1"/>
      <c r="V370" s="1"/>
      <c r="W370" s="1"/>
      <c r="X370" s="1"/>
      <c r="Y370" s="1"/>
      <c r="Z370" s="1"/>
    </row>
    <row r="371" spans="1:26" ht="12" customHeight="1">
      <c r="A371" s="1"/>
      <c r="B371" s="1"/>
      <c r="C371" s="38"/>
      <c r="D371" s="39"/>
      <c r="E371" s="39"/>
      <c r="F371" s="38"/>
      <c r="G371" s="1"/>
      <c r="H371" s="1"/>
      <c r="I371" s="1"/>
      <c r="J371" s="1"/>
      <c r="K371" s="1"/>
      <c r="L371" s="1"/>
      <c r="M371" s="1"/>
      <c r="N371" s="1"/>
      <c r="O371" s="1"/>
      <c r="P371" s="1"/>
      <c r="Q371" s="1"/>
      <c r="R371" s="1"/>
      <c r="S371" s="1"/>
      <c r="T371" s="1"/>
      <c r="U371" s="1"/>
      <c r="V371" s="1"/>
      <c r="W371" s="1"/>
      <c r="X371" s="1"/>
      <c r="Y371" s="1"/>
      <c r="Z371" s="1"/>
    </row>
    <row r="372" spans="1:26" ht="12" customHeight="1">
      <c r="A372" s="1"/>
      <c r="B372" s="1"/>
      <c r="C372" s="38"/>
      <c r="D372" s="39"/>
      <c r="E372" s="39"/>
      <c r="F372" s="38"/>
      <c r="G372" s="1"/>
      <c r="H372" s="1"/>
      <c r="I372" s="1"/>
      <c r="J372" s="1"/>
      <c r="K372" s="1"/>
      <c r="L372" s="1"/>
      <c r="M372" s="1"/>
      <c r="N372" s="1"/>
      <c r="O372" s="1"/>
      <c r="P372" s="1"/>
      <c r="Q372" s="1"/>
      <c r="R372" s="1"/>
      <c r="S372" s="1"/>
      <c r="T372" s="1"/>
      <c r="U372" s="1"/>
      <c r="V372" s="1"/>
      <c r="W372" s="1"/>
      <c r="X372" s="1"/>
      <c r="Y372" s="1"/>
      <c r="Z372" s="1"/>
    </row>
    <row r="373" spans="1:26" ht="12" customHeight="1">
      <c r="A373" s="1"/>
      <c r="B373" s="1"/>
      <c r="C373" s="38"/>
      <c r="D373" s="39"/>
      <c r="E373" s="39"/>
      <c r="F373" s="38"/>
      <c r="G373" s="1"/>
      <c r="H373" s="1"/>
      <c r="I373" s="1"/>
      <c r="J373" s="1"/>
      <c r="K373" s="1"/>
      <c r="L373" s="1"/>
      <c r="M373" s="1"/>
      <c r="N373" s="1"/>
      <c r="O373" s="1"/>
      <c r="P373" s="1"/>
      <c r="Q373" s="1"/>
      <c r="R373" s="1"/>
      <c r="S373" s="1"/>
      <c r="T373" s="1"/>
      <c r="U373" s="1"/>
      <c r="V373" s="1"/>
      <c r="W373" s="1"/>
      <c r="X373" s="1"/>
      <c r="Y373" s="1"/>
      <c r="Z373" s="1"/>
    </row>
    <row r="374" spans="1:26" ht="12" customHeight="1">
      <c r="A374" s="1"/>
      <c r="B374" s="1"/>
      <c r="C374" s="38"/>
      <c r="D374" s="39"/>
      <c r="E374" s="39"/>
      <c r="F374" s="38"/>
      <c r="G374" s="1"/>
      <c r="H374" s="1"/>
      <c r="I374" s="1"/>
      <c r="J374" s="1"/>
      <c r="K374" s="1"/>
      <c r="L374" s="1"/>
      <c r="M374" s="1"/>
      <c r="N374" s="1"/>
      <c r="O374" s="1"/>
      <c r="P374" s="1"/>
      <c r="Q374" s="1"/>
      <c r="R374" s="1"/>
      <c r="S374" s="1"/>
      <c r="T374" s="1"/>
      <c r="U374" s="1"/>
      <c r="V374" s="1"/>
      <c r="W374" s="1"/>
      <c r="X374" s="1"/>
      <c r="Y374" s="1"/>
      <c r="Z374" s="1"/>
    </row>
    <row r="375" spans="1:26" ht="12" customHeight="1">
      <c r="A375" s="1"/>
      <c r="B375" s="1"/>
      <c r="C375" s="38"/>
      <c r="D375" s="39"/>
      <c r="E375" s="39"/>
      <c r="F375" s="38"/>
      <c r="G375" s="1"/>
      <c r="H375" s="1"/>
      <c r="I375" s="1"/>
      <c r="J375" s="1"/>
      <c r="K375" s="1"/>
      <c r="L375" s="1"/>
      <c r="M375" s="1"/>
      <c r="N375" s="1"/>
      <c r="O375" s="1"/>
      <c r="P375" s="1"/>
      <c r="Q375" s="1"/>
      <c r="R375" s="1"/>
      <c r="S375" s="1"/>
      <c r="T375" s="1"/>
      <c r="U375" s="1"/>
      <c r="V375" s="1"/>
      <c r="W375" s="1"/>
      <c r="X375" s="1"/>
      <c r="Y375" s="1"/>
      <c r="Z375" s="1"/>
    </row>
    <row r="376" spans="1:26" ht="12" customHeight="1">
      <c r="A376" s="1"/>
      <c r="B376" s="1"/>
      <c r="C376" s="38"/>
      <c r="D376" s="39"/>
      <c r="E376" s="39"/>
      <c r="F376" s="38"/>
      <c r="G376" s="1"/>
      <c r="H376" s="1"/>
      <c r="I376" s="1"/>
      <c r="J376" s="1"/>
      <c r="K376" s="1"/>
      <c r="L376" s="1"/>
      <c r="M376" s="1"/>
      <c r="N376" s="1"/>
      <c r="O376" s="1"/>
      <c r="P376" s="1"/>
      <c r="Q376" s="1"/>
      <c r="R376" s="1"/>
      <c r="S376" s="1"/>
      <c r="T376" s="1"/>
      <c r="U376" s="1"/>
      <c r="V376" s="1"/>
      <c r="W376" s="1"/>
      <c r="X376" s="1"/>
      <c r="Y376" s="1"/>
      <c r="Z376" s="1"/>
    </row>
    <row r="377" spans="1:26" ht="12" customHeight="1">
      <c r="A377" s="1"/>
      <c r="B377" s="1"/>
      <c r="C377" s="38"/>
      <c r="D377" s="39"/>
      <c r="E377" s="39"/>
      <c r="F377" s="38"/>
      <c r="G377" s="1"/>
      <c r="H377" s="1"/>
      <c r="I377" s="1"/>
      <c r="J377" s="1"/>
      <c r="K377" s="1"/>
      <c r="L377" s="1"/>
      <c r="M377" s="1"/>
      <c r="N377" s="1"/>
      <c r="O377" s="1"/>
      <c r="P377" s="1"/>
      <c r="Q377" s="1"/>
      <c r="R377" s="1"/>
      <c r="S377" s="1"/>
      <c r="T377" s="1"/>
      <c r="U377" s="1"/>
      <c r="V377" s="1"/>
      <c r="W377" s="1"/>
      <c r="X377" s="1"/>
      <c r="Y377" s="1"/>
      <c r="Z377" s="1"/>
    </row>
    <row r="378" spans="1:26" ht="12" customHeight="1">
      <c r="A378" s="1"/>
      <c r="B378" s="1"/>
      <c r="C378" s="38"/>
      <c r="D378" s="39"/>
      <c r="E378" s="39"/>
      <c r="F378" s="38"/>
      <c r="G378" s="1"/>
      <c r="H378" s="1"/>
      <c r="I378" s="1"/>
      <c r="J378" s="1"/>
      <c r="K378" s="1"/>
      <c r="L378" s="1"/>
      <c r="M378" s="1"/>
      <c r="N378" s="1"/>
      <c r="O378" s="1"/>
      <c r="P378" s="1"/>
      <c r="Q378" s="1"/>
      <c r="R378" s="1"/>
      <c r="S378" s="1"/>
      <c r="T378" s="1"/>
      <c r="U378" s="1"/>
      <c r="V378" s="1"/>
      <c r="W378" s="1"/>
      <c r="X378" s="1"/>
      <c r="Y378" s="1"/>
      <c r="Z378" s="1"/>
    </row>
    <row r="379" spans="1:26" ht="12" customHeight="1">
      <c r="A379" s="1"/>
      <c r="B379" s="1"/>
      <c r="C379" s="38"/>
      <c r="D379" s="39"/>
      <c r="E379" s="39"/>
      <c r="F379" s="38"/>
      <c r="G379" s="1"/>
      <c r="H379" s="1"/>
      <c r="I379" s="1"/>
      <c r="J379" s="1"/>
      <c r="K379" s="1"/>
      <c r="L379" s="1"/>
      <c r="M379" s="1"/>
      <c r="N379" s="1"/>
      <c r="O379" s="1"/>
      <c r="P379" s="1"/>
      <c r="Q379" s="1"/>
      <c r="R379" s="1"/>
      <c r="S379" s="1"/>
      <c r="T379" s="1"/>
      <c r="U379" s="1"/>
      <c r="V379" s="1"/>
      <c r="W379" s="1"/>
      <c r="X379" s="1"/>
      <c r="Y379" s="1"/>
      <c r="Z379" s="1"/>
    </row>
    <row r="380" spans="1:26" ht="12" customHeight="1">
      <c r="A380" s="1"/>
      <c r="B380" s="1"/>
      <c r="C380" s="38"/>
      <c r="D380" s="39"/>
      <c r="E380" s="39"/>
      <c r="F380" s="38"/>
      <c r="G380" s="1"/>
      <c r="H380" s="1"/>
      <c r="I380" s="1"/>
      <c r="J380" s="1"/>
      <c r="K380" s="1"/>
      <c r="L380" s="1"/>
      <c r="M380" s="1"/>
      <c r="N380" s="1"/>
      <c r="O380" s="1"/>
      <c r="P380" s="1"/>
      <c r="Q380" s="1"/>
      <c r="R380" s="1"/>
      <c r="S380" s="1"/>
      <c r="T380" s="1"/>
      <c r="U380" s="1"/>
      <c r="V380" s="1"/>
      <c r="W380" s="1"/>
      <c r="X380" s="1"/>
      <c r="Y380" s="1"/>
      <c r="Z380" s="1"/>
    </row>
    <row r="381" spans="1:26" ht="12" customHeight="1">
      <c r="A381" s="1"/>
      <c r="B381" s="1"/>
      <c r="C381" s="38"/>
      <c r="D381" s="39"/>
      <c r="E381" s="39"/>
      <c r="F381" s="38"/>
      <c r="G381" s="1"/>
      <c r="H381" s="1"/>
      <c r="I381" s="1"/>
      <c r="J381" s="1"/>
      <c r="K381" s="1"/>
      <c r="L381" s="1"/>
      <c r="M381" s="1"/>
      <c r="N381" s="1"/>
      <c r="O381" s="1"/>
      <c r="P381" s="1"/>
      <c r="Q381" s="1"/>
      <c r="R381" s="1"/>
      <c r="S381" s="1"/>
      <c r="T381" s="1"/>
      <c r="U381" s="1"/>
      <c r="V381" s="1"/>
      <c r="W381" s="1"/>
      <c r="X381" s="1"/>
      <c r="Y381" s="1"/>
      <c r="Z381" s="1"/>
    </row>
    <row r="382" spans="1:26" ht="12" customHeight="1">
      <c r="A382" s="1"/>
      <c r="B382" s="1"/>
      <c r="C382" s="38"/>
      <c r="D382" s="39"/>
      <c r="E382" s="39"/>
      <c r="F382" s="38"/>
      <c r="G382" s="1"/>
      <c r="H382" s="1"/>
      <c r="I382" s="1"/>
      <c r="J382" s="1"/>
      <c r="K382" s="1"/>
      <c r="L382" s="1"/>
      <c r="M382" s="1"/>
      <c r="N382" s="1"/>
      <c r="O382" s="1"/>
      <c r="P382" s="1"/>
      <c r="Q382" s="1"/>
      <c r="R382" s="1"/>
      <c r="S382" s="1"/>
      <c r="T382" s="1"/>
      <c r="U382" s="1"/>
      <c r="V382" s="1"/>
      <c r="W382" s="1"/>
      <c r="X382" s="1"/>
      <c r="Y382" s="1"/>
      <c r="Z382" s="1"/>
    </row>
    <row r="383" spans="1:26" ht="12" customHeight="1">
      <c r="A383" s="1"/>
      <c r="B383" s="1"/>
      <c r="C383" s="38"/>
      <c r="D383" s="39"/>
      <c r="E383" s="39"/>
      <c r="F383" s="38"/>
      <c r="G383" s="1"/>
      <c r="H383" s="1"/>
      <c r="I383" s="1"/>
      <c r="J383" s="1"/>
      <c r="K383" s="1"/>
      <c r="L383" s="1"/>
      <c r="M383" s="1"/>
      <c r="N383" s="1"/>
      <c r="O383" s="1"/>
      <c r="P383" s="1"/>
      <c r="Q383" s="1"/>
      <c r="R383" s="1"/>
      <c r="S383" s="1"/>
      <c r="T383" s="1"/>
      <c r="U383" s="1"/>
      <c r="V383" s="1"/>
      <c r="W383" s="1"/>
      <c r="X383" s="1"/>
      <c r="Y383" s="1"/>
      <c r="Z383" s="1"/>
    </row>
    <row r="384" spans="1:26" ht="12" customHeight="1">
      <c r="A384" s="1"/>
      <c r="B384" s="1"/>
      <c r="C384" s="38"/>
      <c r="D384" s="39"/>
      <c r="E384" s="39"/>
      <c r="F384" s="38"/>
      <c r="G384" s="1"/>
      <c r="H384" s="1"/>
      <c r="I384" s="1"/>
      <c r="J384" s="1"/>
      <c r="K384" s="1"/>
      <c r="L384" s="1"/>
      <c r="M384" s="1"/>
      <c r="N384" s="1"/>
      <c r="O384" s="1"/>
      <c r="P384" s="1"/>
      <c r="Q384" s="1"/>
      <c r="R384" s="1"/>
      <c r="S384" s="1"/>
      <c r="T384" s="1"/>
      <c r="U384" s="1"/>
      <c r="V384" s="1"/>
      <c r="W384" s="1"/>
      <c r="X384" s="1"/>
      <c r="Y384" s="1"/>
      <c r="Z384" s="1"/>
    </row>
    <row r="385" spans="1:26" ht="12" customHeight="1">
      <c r="A385" s="1"/>
      <c r="B385" s="1"/>
      <c r="C385" s="38"/>
      <c r="D385" s="39"/>
      <c r="E385" s="39"/>
      <c r="F385" s="38"/>
      <c r="G385" s="1"/>
      <c r="H385" s="1"/>
      <c r="I385" s="1"/>
      <c r="J385" s="1"/>
      <c r="K385" s="1"/>
      <c r="L385" s="1"/>
      <c r="M385" s="1"/>
      <c r="N385" s="1"/>
      <c r="O385" s="1"/>
      <c r="P385" s="1"/>
      <c r="Q385" s="1"/>
      <c r="R385" s="1"/>
      <c r="S385" s="1"/>
      <c r="T385" s="1"/>
      <c r="U385" s="1"/>
      <c r="V385" s="1"/>
      <c r="W385" s="1"/>
      <c r="X385" s="1"/>
      <c r="Y385" s="1"/>
      <c r="Z385" s="1"/>
    </row>
    <row r="386" spans="1:26" ht="12" customHeight="1">
      <c r="A386" s="1"/>
      <c r="B386" s="1"/>
      <c r="C386" s="38"/>
      <c r="D386" s="39"/>
      <c r="E386" s="39"/>
      <c r="F386" s="38"/>
      <c r="G386" s="1"/>
      <c r="H386" s="1"/>
      <c r="I386" s="1"/>
      <c r="J386" s="1"/>
      <c r="K386" s="1"/>
      <c r="L386" s="1"/>
      <c r="M386" s="1"/>
      <c r="N386" s="1"/>
      <c r="O386" s="1"/>
      <c r="P386" s="1"/>
      <c r="Q386" s="1"/>
      <c r="R386" s="1"/>
      <c r="S386" s="1"/>
      <c r="T386" s="1"/>
      <c r="U386" s="1"/>
      <c r="V386" s="1"/>
      <c r="W386" s="1"/>
      <c r="X386" s="1"/>
      <c r="Y386" s="1"/>
      <c r="Z386" s="1"/>
    </row>
    <row r="387" spans="1:26" ht="12" customHeight="1">
      <c r="A387" s="1"/>
      <c r="B387" s="1"/>
      <c r="C387" s="38"/>
      <c r="D387" s="39"/>
      <c r="E387" s="39"/>
      <c r="F387" s="38"/>
      <c r="G387" s="1"/>
      <c r="H387" s="1"/>
      <c r="I387" s="1"/>
      <c r="J387" s="1"/>
      <c r="K387" s="1"/>
      <c r="L387" s="1"/>
      <c r="M387" s="1"/>
      <c r="N387" s="1"/>
      <c r="O387" s="1"/>
      <c r="P387" s="1"/>
      <c r="Q387" s="1"/>
      <c r="R387" s="1"/>
      <c r="S387" s="1"/>
      <c r="T387" s="1"/>
      <c r="U387" s="1"/>
      <c r="V387" s="1"/>
      <c r="W387" s="1"/>
      <c r="X387" s="1"/>
      <c r="Y387" s="1"/>
      <c r="Z387" s="1"/>
    </row>
    <row r="388" spans="1:26" ht="12" customHeight="1">
      <c r="A388" s="1"/>
      <c r="B388" s="1"/>
      <c r="C388" s="38"/>
      <c r="D388" s="39"/>
      <c r="E388" s="39"/>
      <c r="F388" s="38"/>
      <c r="G388" s="1"/>
      <c r="H388" s="1"/>
      <c r="I388" s="1"/>
      <c r="J388" s="1"/>
      <c r="K388" s="1"/>
      <c r="L388" s="1"/>
      <c r="M388" s="1"/>
      <c r="N388" s="1"/>
      <c r="O388" s="1"/>
      <c r="P388" s="1"/>
      <c r="Q388" s="1"/>
      <c r="R388" s="1"/>
      <c r="S388" s="1"/>
      <c r="T388" s="1"/>
      <c r="U388" s="1"/>
      <c r="V388" s="1"/>
      <c r="W388" s="1"/>
      <c r="X388" s="1"/>
      <c r="Y388" s="1"/>
      <c r="Z388" s="1"/>
    </row>
    <row r="389" spans="1:26" ht="12" customHeight="1">
      <c r="A389" s="1"/>
      <c r="B389" s="1"/>
      <c r="C389" s="38"/>
      <c r="D389" s="39"/>
      <c r="E389" s="39"/>
      <c r="F389" s="38"/>
      <c r="G389" s="1"/>
      <c r="H389" s="1"/>
      <c r="I389" s="1"/>
      <c r="J389" s="1"/>
      <c r="K389" s="1"/>
      <c r="L389" s="1"/>
      <c r="M389" s="1"/>
      <c r="N389" s="1"/>
      <c r="O389" s="1"/>
      <c r="P389" s="1"/>
      <c r="Q389" s="1"/>
      <c r="R389" s="1"/>
      <c r="S389" s="1"/>
      <c r="T389" s="1"/>
      <c r="U389" s="1"/>
      <c r="V389" s="1"/>
      <c r="W389" s="1"/>
      <c r="X389" s="1"/>
      <c r="Y389" s="1"/>
      <c r="Z389" s="1"/>
    </row>
    <row r="390" spans="1:26" ht="12" customHeight="1">
      <c r="A390" s="1"/>
      <c r="B390" s="1"/>
      <c r="C390" s="38"/>
      <c r="D390" s="39"/>
      <c r="E390" s="39"/>
      <c r="F390" s="38"/>
      <c r="G390" s="1"/>
      <c r="H390" s="1"/>
      <c r="I390" s="1"/>
      <c r="J390" s="1"/>
      <c r="K390" s="1"/>
      <c r="L390" s="1"/>
      <c r="M390" s="1"/>
      <c r="N390" s="1"/>
      <c r="O390" s="1"/>
      <c r="P390" s="1"/>
      <c r="Q390" s="1"/>
      <c r="R390" s="1"/>
      <c r="S390" s="1"/>
      <c r="T390" s="1"/>
      <c r="U390" s="1"/>
      <c r="V390" s="1"/>
      <c r="W390" s="1"/>
      <c r="X390" s="1"/>
      <c r="Y390" s="1"/>
      <c r="Z390" s="1"/>
    </row>
    <row r="391" spans="1:26" ht="12" customHeight="1">
      <c r="A391" s="1"/>
      <c r="B391" s="1"/>
      <c r="C391" s="38"/>
      <c r="D391" s="39"/>
      <c r="E391" s="39"/>
      <c r="F391" s="38"/>
      <c r="G391" s="1"/>
      <c r="H391" s="1"/>
      <c r="I391" s="1"/>
      <c r="J391" s="1"/>
      <c r="K391" s="1"/>
      <c r="L391" s="1"/>
      <c r="M391" s="1"/>
      <c r="N391" s="1"/>
      <c r="O391" s="1"/>
      <c r="P391" s="1"/>
      <c r="Q391" s="1"/>
      <c r="R391" s="1"/>
      <c r="S391" s="1"/>
      <c r="T391" s="1"/>
      <c r="U391" s="1"/>
      <c r="V391" s="1"/>
      <c r="W391" s="1"/>
      <c r="X391" s="1"/>
      <c r="Y391" s="1"/>
      <c r="Z391" s="1"/>
    </row>
    <row r="392" spans="1:26" ht="12" customHeight="1">
      <c r="A392" s="1"/>
      <c r="B392" s="1"/>
      <c r="C392" s="38"/>
      <c r="D392" s="39"/>
      <c r="E392" s="39"/>
      <c r="F392" s="38"/>
      <c r="G392" s="1"/>
      <c r="H392" s="1"/>
      <c r="I392" s="1"/>
      <c r="J392" s="1"/>
      <c r="K392" s="1"/>
      <c r="L392" s="1"/>
      <c r="M392" s="1"/>
      <c r="N392" s="1"/>
      <c r="O392" s="1"/>
      <c r="P392" s="1"/>
      <c r="Q392" s="1"/>
      <c r="R392" s="1"/>
      <c r="S392" s="1"/>
      <c r="T392" s="1"/>
      <c r="U392" s="1"/>
      <c r="V392" s="1"/>
      <c r="W392" s="1"/>
      <c r="X392" s="1"/>
      <c r="Y392" s="1"/>
      <c r="Z392" s="1"/>
    </row>
    <row r="393" spans="1:26" ht="12" customHeight="1">
      <c r="A393" s="1"/>
      <c r="B393" s="1"/>
      <c r="C393" s="38"/>
      <c r="D393" s="39"/>
      <c r="E393" s="39"/>
      <c r="F393" s="38"/>
      <c r="G393" s="1"/>
      <c r="H393" s="1"/>
      <c r="I393" s="1"/>
      <c r="J393" s="1"/>
      <c r="K393" s="1"/>
      <c r="L393" s="1"/>
      <c r="M393" s="1"/>
      <c r="N393" s="1"/>
      <c r="O393" s="1"/>
      <c r="P393" s="1"/>
      <c r="Q393" s="1"/>
      <c r="R393" s="1"/>
      <c r="S393" s="1"/>
      <c r="T393" s="1"/>
      <c r="U393" s="1"/>
      <c r="V393" s="1"/>
      <c r="W393" s="1"/>
      <c r="X393" s="1"/>
      <c r="Y393" s="1"/>
      <c r="Z393" s="1"/>
    </row>
    <row r="394" spans="1:26" ht="12" customHeight="1">
      <c r="A394" s="1"/>
      <c r="B394" s="1"/>
      <c r="C394" s="38"/>
      <c r="D394" s="39"/>
      <c r="E394" s="39"/>
      <c r="F394" s="38"/>
      <c r="G394" s="1"/>
      <c r="H394" s="1"/>
      <c r="I394" s="1"/>
      <c r="J394" s="1"/>
      <c r="K394" s="1"/>
      <c r="L394" s="1"/>
      <c r="M394" s="1"/>
      <c r="N394" s="1"/>
      <c r="O394" s="1"/>
      <c r="P394" s="1"/>
      <c r="Q394" s="1"/>
      <c r="R394" s="1"/>
      <c r="S394" s="1"/>
      <c r="T394" s="1"/>
      <c r="U394" s="1"/>
      <c r="V394" s="1"/>
      <c r="W394" s="1"/>
      <c r="X394" s="1"/>
      <c r="Y394" s="1"/>
      <c r="Z394" s="1"/>
    </row>
    <row r="395" spans="1:26" ht="12" customHeight="1">
      <c r="A395" s="1"/>
      <c r="B395" s="1"/>
      <c r="C395" s="38"/>
      <c r="D395" s="39"/>
      <c r="E395" s="39"/>
      <c r="F395" s="38"/>
      <c r="G395" s="1"/>
      <c r="H395" s="1"/>
      <c r="I395" s="1"/>
      <c r="J395" s="1"/>
      <c r="K395" s="1"/>
      <c r="L395" s="1"/>
      <c r="M395" s="1"/>
      <c r="N395" s="1"/>
      <c r="O395" s="1"/>
      <c r="P395" s="1"/>
      <c r="Q395" s="1"/>
      <c r="R395" s="1"/>
      <c r="S395" s="1"/>
      <c r="T395" s="1"/>
      <c r="U395" s="1"/>
      <c r="V395" s="1"/>
      <c r="W395" s="1"/>
      <c r="X395" s="1"/>
      <c r="Y395" s="1"/>
      <c r="Z395" s="1"/>
    </row>
    <row r="396" spans="1:26" ht="12" customHeight="1">
      <c r="A396" s="1"/>
      <c r="B396" s="1"/>
      <c r="C396" s="38"/>
      <c r="D396" s="39"/>
      <c r="E396" s="39"/>
      <c r="F396" s="38"/>
      <c r="G396" s="1"/>
      <c r="H396" s="1"/>
      <c r="I396" s="1"/>
      <c r="J396" s="1"/>
      <c r="K396" s="1"/>
      <c r="L396" s="1"/>
      <c r="M396" s="1"/>
      <c r="N396" s="1"/>
      <c r="O396" s="1"/>
      <c r="P396" s="1"/>
      <c r="Q396" s="1"/>
      <c r="R396" s="1"/>
      <c r="S396" s="1"/>
      <c r="T396" s="1"/>
      <c r="U396" s="1"/>
      <c r="V396" s="1"/>
      <c r="W396" s="1"/>
      <c r="X396" s="1"/>
      <c r="Y396" s="1"/>
      <c r="Z396" s="1"/>
    </row>
    <row r="397" spans="1:26" ht="12" customHeight="1">
      <c r="A397" s="1"/>
      <c r="B397" s="1"/>
      <c r="C397" s="38"/>
      <c r="D397" s="39"/>
      <c r="E397" s="39"/>
      <c r="F397" s="38"/>
      <c r="G397" s="1"/>
      <c r="H397" s="1"/>
      <c r="I397" s="1"/>
      <c r="J397" s="1"/>
      <c r="K397" s="1"/>
      <c r="L397" s="1"/>
      <c r="M397" s="1"/>
      <c r="N397" s="1"/>
      <c r="O397" s="1"/>
      <c r="P397" s="1"/>
      <c r="Q397" s="1"/>
      <c r="R397" s="1"/>
      <c r="S397" s="1"/>
      <c r="T397" s="1"/>
      <c r="U397" s="1"/>
      <c r="V397" s="1"/>
      <c r="W397" s="1"/>
      <c r="X397" s="1"/>
      <c r="Y397" s="1"/>
      <c r="Z397" s="1"/>
    </row>
    <row r="398" spans="1:26" ht="12" customHeight="1">
      <c r="A398" s="1"/>
      <c r="B398" s="1"/>
      <c r="C398" s="38"/>
      <c r="D398" s="39"/>
      <c r="E398" s="39"/>
      <c r="F398" s="38"/>
      <c r="G398" s="1"/>
      <c r="H398" s="1"/>
      <c r="I398" s="1"/>
      <c r="J398" s="1"/>
      <c r="K398" s="1"/>
      <c r="L398" s="1"/>
      <c r="M398" s="1"/>
      <c r="N398" s="1"/>
      <c r="O398" s="1"/>
      <c r="P398" s="1"/>
      <c r="Q398" s="1"/>
      <c r="R398" s="1"/>
      <c r="S398" s="1"/>
      <c r="T398" s="1"/>
      <c r="U398" s="1"/>
      <c r="V398" s="1"/>
      <c r="W398" s="1"/>
      <c r="X398" s="1"/>
      <c r="Y398" s="1"/>
      <c r="Z398" s="1"/>
    </row>
    <row r="399" spans="1:26" ht="12" customHeight="1">
      <c r="A399" s="1"/>
      <c r="B399" s="1"/>
      <c r="C399" s="38"/>
      <c r="D399" s="39"/>
      <c r="E399" s="39"/>
      <c r="F399" s="38"/>
      <c r="G399" s="1"/>
      <c r="H399" s="1"/>
      <c r="I399" s="1"/>
      <c r="J399" s="1"/>
      <c r="K399" s="1"/>
      <c r="L399" s="1"/>
      <c r="M399" s="1"/>
      <c r="N399" s="1"/>
      <c r="O399" s="1"/>
      <c r="P399" s="1"/>
      <c r="Q399" s="1"/>
      <c r="R399" s="1"/>
      <c r="S399" s="1"/>
      <c r="T399" s="1"/>
      <c r="U399" s="1"/>
      <c r="V399" s="1"/>
      <c r="W399" s="1"/>
      <c r="X399" s="1"/>
      <c r="Y399" s="1"/>
      <c r="Z399" s="1"/>
    </row>
    <row r="400" spans="1:26" ht="12" customHeight="1">
      <c r="A400" s="1"/>
      <c r="B400" s="1"/>
      <c r="C400" s="38"/>
      <c r="D400" s="39"/>
      <c r="E400" s="39"/>
      <c r="F400" s="38"/>
      <c r="G400" s="1"/>
      <c r="H400" s="1"/>
      <c r="I400" s="1"/>
      <c r="J400" s="1"/>
      <c r="K400" s="1"/>
      <c r="L400" s="1"/>
      <c r="M400" s="1"/>
      <c r="N400" s="1"/>
      <c r="O400" s="1"/>
      <c r="P400" s="1"/>
      <c r="Q400" s="1"/>
      <c r="R400" s="1"/>
      <c r="S400" s="1"/>
      <c r="T400" s="1"/>
      <c r="U400" s="1"/>
      <c r="V400" s="1"/>
      <c r="W400" s="1"/>
      <c r="X400" s="1"/>
      <c r="Y400" s="1"/>
      <c r="Z400" s="1"/>
    </row>
    <row r="401" spans="1:26" ht="12" customHeight="1">
      <c r="A401" s="1"/>
      <c r="B401" s="1"/>
      <c r="C401" s="38"/>
      <c r="D401" s="39"/>
      <c r="E401" s="39"/>
      <c r="F401" s="38"/>
      <c r="G401" s="1"/>
      <c r="H401" s="1"/>
      <c r="I401" s="1"/>
      <c r="J401" s="1"/>
      <c r="K401" s="1"/>
      <c r="L401" s="1"/>
      <c r="M401" s="1"/>
      <c r="N401" s="1"/>
      <c r="O401" s="1"/>
      <c r="P401" s="1"/>
      <c r="Q401" s="1"/>
      <c r="R401" s="1"/>
      <c r="S401" s="1"/>
      <c r="T401" s="1"/>
      <c r="U401" s="1"/>
      <c r="V401" s="1"/>
      <c r="W401" s="1"/>
      <c r="X401" s="1"/>
      <c r="Y401" s="1"/>
      <c r="Z401" s="1"/>
    </row>
    <row r="402" spans="1:26" ht="12" customHeight="1">
      <c r="A402" s="1"/>
      <c r="B402" s="1"/>
      <c r="C402" s="38"/>
      <c r="D402" s="39"/>
      <c r="E402" s="39"/>
      <c r="F402" s="38"/>
      <c r="G402" s="1"/>
      <c r="H402" s="1"/>
      <c r="I402" s="1"/>
      <c r="J402" s="1"/>
      <c r="K402" s="1"/>
      <c r="L402" s="1"/>
      <c r="M402" s="1"/>
      <c r="N402" s="1"/>
      <c r="O402" s="1"/>
      <c r="P402" s="1"/>
      <c r="Q402" s="1"/>
      <c r="R402" s="1"/>
      <c r="S402" s="1"/>
      <c r="T402" s="1"/>
      <c r="U402" s="1"/>
      <c r="V402" s="1"/>
      <c r="W402" s="1"/>
      <c r="X402" s="1"/>
      <c r="Y402" s="1"/>
      <c r="Z402" s="1"/>
    </row>
    <row r="403" spans="1:26" ht="12" customHeight="1">
      <c r="A403" s="1"/>
      <c r="B403" s="1"/>
      <c r="C403" s="38"/>
      <c r="D403" s="39"/>
      <c r="E403" s="39"/>
      <c r="F403" s="38"/>
      <c r="G403" s="1"/>
      <c r="H403" s="1"/>
      <c r="I403" s="1"/>
      <c r="J403" s="1"/>
      <c r="K403" s="1"/>
      <c r="L403" s="1"/>
      <c r="M403" s="1"/>
      <c r="N403" s="1"/>
      <c r="O403" s="1"/>
      <c r="P403" s="1"/>
      <c r="Q403" s="1"/>
      <c r="R403" s="1"/>
      <c r="S403" s="1"/>
      <c r="T403" s="1"/>
      <c r="U403" s="1"/>
      <c r="V403" s="1"/>
      <c r="W403" s="1"/>
      <c r="X403" s="1"/>
      <c r="Y403" s="1"/>
      <c r="Z403" s="1"/>
    </row>
    <row r="404" spans="1:26" ht="12" customHeight="1">
      <c r="A404" s="1"/>
      <c r="B404" s="1"/>
      <c r="C404" s="38"/>
      <c r="D404" s="39"/>
      <c r="E404" s="39"/>
      <c r="F404" s="38"/>
      <c r="G404" s="1"/>
      <c r="H404" s="1"/>
      <c r="I404" s="1"/>
      <c r="J404" s="1"/>
      <c r="K404" s="1"/>
      <c r="L404" s="1"/>
      <c r="M404" s="1"/>
      <c r="N404" s="1"/>
      <c r="O404" s="1"/>
      <c r="P404" s="1"/>
      <c r="Q404" s="1"/>
      <c r="R404" s="1"/>
      <c r="S404" s="1"/>
      <c r="T404" s="1"/>
      <c r="U404" s="1"/>
      <c r="V404" s="1"/>
      <c r="W404" s="1"/>
      <c r="X404" s="1"/>
      <c r="Y404" s="1"/>
      <c r="Z404" s="1"/>
    </row>
    <row r="405" spans="1:26" ht="12" customHeight="1">
      <c r="A405" s="1"/>
      <c r="B405" s="1"/>
      <c r="C405" s="38"/>
      <c r="D405" s="39"/>
      <c r="E405" s="39"/>
      <c r="F405" s="38"/>
      <c r="G405" s="1"/>
      <c r="H405" s="1"/>
      <c r="I405" s="1"/>
      <c r="J405" s="1"/>
      <c r="K405" s="1"/>
      <c r="L405" s="1"/>
      <c r="M405" s="1"/>
      <c r="N405" s="1"/>
      <c r="O405" s="1"/>
      <c r="P405" s="1"/>
      <c r="Q405" s="1"/>
      <c r="R405" s="1"/>
      <c r="S405" s="1"/>
      <c r="T405" s="1"/>
      <c r="U405" s="1"/>
      <c r="V405" s="1"/>
      <c r="W405" s="1"/>
      <c r="X405" s="1"/>
      <c r="Y405" s="1"/>
      <c r="Z405" s="1"/>
    </row>
    <row r="406" spans="1:26" ht="12" customHeight="1">
      <c r="A406" s="1"/>
      <c r="B406" s="1"/>
      <c r="C406" s="38"/>
      <c r="D406" s="39"/>
      <c r="E406" s="39"/>
      <c r="F406" s="38"/>
      <c r="G406" s="1"/>
      <c r="H406" s="1"/>
      <c r="I406" s="1"/>
      <c r="J406" s="1"/>
      <c r="K406" s="1"/>
      <c r="L406" s="1"/>
      <c r="M406" s="1"/>
      <c r="N406" s="1"/>
      <c r="O406" s="1"/>
      <c r="P406" s="1"/>
      <c r="Q406" s="1"/>
      <c r="R406" s="1"/>
      <c r="S406" s="1"/>
      <c r="T406" s="1"/>
      <c r="U406" s="1"/>
      <c r="V406" s="1"/>
      <c r="W406" s="1"/>
      <c r="X406" s="1"/>
      <c r="Y406" s="1"/>
      <c r="Z406" s="1"/>
    </row>
    <row r="407" spans="1:26" ht="12" customHeight="1">
      <c r="A407" s="1"/>
      <c r="B407" s="1"/>
      <c r="C407" s="38"/>
      <c r="D407" s="39"/>
      <c r="E407" s="39"/>
      <c r="F407" s="38"/>
      <c r="G407" s="1"/>
      <c r="H407" s="1"/>
      <c r="I407" s="1"/>
      <c r="J407" s="1"/>
      <c r="K407" s="1"/>
      <c r="L407" s="1"/>
      <c r="M407" s="1"/>
      <c r="N407" s="1"/>
      <c r="O407" s="1"/>
      <c r="P407" s="1"/>
      <c r="Q407" s="1"/>
      <c r="R407" s="1"/>
      <c r="S407" s="1"/>
      <c r="T407" s="1"/>
      <c r="U407" s="1"/>
      <c r="V407" s="1"/>
      <c r="W407" s="1"/>
      <c r="X407" s="1"/>
      <c r="Y407" s="1"/>
      <c r="Z407" s="1"/>
    </row>
    <row r="408" spans="1:26" ht="12" customHeight="1">
      <c r="A408" s="1"/>
      <c r="B408" s="1"/>
      <c r="C408" s="38"/>
      <c r="D408" s="39"/>
      <c r="E408" s="39"/>
      <c r="F408" s="38"/>
      <c r="G408" s="1"/>
      <c r="H408" s="1"/>
      <c r="I408" s="1"/>
      <c r="J408" s="1"/>
      <c r="K408" s="1"/>
      <c r="L408" s="1"/>
      <c r="M408" s="1"/>
      <c r="N408" s="1"/>
      <c r="O408" s="1"/>
      <c r="P408" s="1"/>
      <c r="Q408" s="1"/>
      <c r="R408" s="1"/>
      <c r="S408" s="1"/>
      <c r="T408" s="1"/>
      <c r="U408" s="1"/>
      <c r="V408" s="1"/>
      <c r="W408" s="1"/>
      <c r="X408" s="1"/>
      <c r="Y408" s="1"/>
      <c r="Z408" s="1"/>
    </row>
    <row r="409" spans="1:26" ht="12" customHeight="1">
      <c r="A409" s="1"/>
      <c r="B409" s="1"/>
      <c r="C409" s="38"/>
      <c r="D409" s="39"/>
      <c r="E409" s="39"/>
      <c r="F409" s="38"/>
      <c r="G409" s="1"/>
      <c r="H409" s="1"/>
      <c r="I409" s="1"/>
      <c r="J409" s="1"/>
      <c r="K409" s="1"/>
      <c r="L409" s="1"/>
      <c r="M409" s="1"/>
      <c r="N409" s="1"/>
      <c r="O409" s="1"/>
      <c r="P409" s="1"/>
      <c r="Q409" s="1"/>
      <c r="R409" s="1"/>
      <c r="S409" s="1"/>
      <c r="T409" s="1"/>
      <c r="U409" s="1"/>
      <c r="V409" s="1"/>
      <c r="W409" s="1"/>
      <c r="X409" s="1"/>
      <c r="Y409" s="1"/>
      <c r="Z409" s="1"/>
    </row>
    <row r="410" spans="1:26" ht="12" customHeight="1">
      <c r="A410" s="1"/>
      <c r="B410" s="1"/>
      <c r="C410" s="38"/>
      <c r="D410" s="39"/>
      <c r="E410" s="39"/>
      <c r="F410" s="38"/>
      <c r="G410" s="1"/>
      <c r="H410" s="1"/>
      <c r="I410" s="1"/>
      <c r="J410" s="1"/>
      <c r="K410" s="1"/>
      <c r="L410" s="1"/>
      <c r="M410" s="1"/>
      <c r="N410" s="1"/>
      <c r="O410" s="1"/>
      <c r="P410" s="1"/>
      <c r="Q410" s="1"/>
      <c r="R410" s="1"/>
      <c r="S410" s="1"/>
      <c r="T410" s="1"/>
      <c r="U410" s="1"/>
      <c r="V410" s="1"/>
      <c r="W410" s="1"/>
      <c r="X410" s="1"/>
      <c r="Y410" s="1"/>
      <c r="Z410" s="1"/>
    </row>
    <row r="411" spans="1:26" ht="12" customHeight="1">
      <c r="A411" s="1"/>
      <c r="B411" s="1"/>
      <c r="C411" s="38"/>
      <c r="D411" s="39"/>
      <c r="E411" s="39"/>
      <c r="F411" s="38"/>
      <c r="G411" s="1"/>
      <c r="H411" s="1"/>
      <c r="I411" s="1"/>
      <c r="J411" s="1"/>
      <c r="K411" s="1"/>
      <c r="L411" s="1"/>
      <c r="M411" s="1"/>
      <c r="N411" s="1"/>
      <c r="O411" s="1"/>
      <c r="P411" s="1"/>
      <c r="Q411" s="1"/>
      <c r="R411" s="1"/>
      <c r="S411" s="1"/>
      <c r="T411" s="1"/>
      <c r="U411" s="1"/>
      <c r="V411" s="1"/>
      <c r="W411" s="1"/>
      <c r="X411" s="1"/>
      <c r="Y411" s="1"/>
      <c r="Z411" s="1"/>
    </row>
    <row r="412" spans="1:26" ht="12" customHeight="1">
      <c r="A412" s="1"/>
      <c r="B412" s="1"/>
      <c r="C412" s="38"/>
      <c r="D412" s="39"/>
      <c r="E412" s="39"/>
      <c r="F412" s="38"/>
      <c r="G412" s="1"/>
      <c r="H412" s="1"/>
      <c r="I412" s="1"/>
      <c r="J412" s="1"/>
      <c r="K412" s="1"/>
      <c r="L412" s="1"/>
      <c r="M412" s="1"/>
      <c r="N412" s="1"/>
      <c r="O412" s="1"/>
      <c r="P412" s="1"/>
      <c r="Q412" s="1"/>
      <c r="R412" s="1"/>
      <c r="S412" s="1"/>
      <c r="T412" s="1"/>
      <c r="U412" s="1"/>
      <c r="V412" s="1"/>
      <c r="W412" s="1"/>
      <c r="X412" s="1"/>
      <c r="Y412" s="1"/>
      <c r="Z412" s="1"/>
    </row>
    <row r="413" spans="1:26" ht="12" customHeight="1">
      <c r="A413" s="1"/>
      <c r="B413" s="1"/>
      <c r="C413" s="38"/>
      <c r="D413" s="39"/>
      <c r="E413" s="39"/>
      <c r="F413" s="38"/>
      <c r="G413" s="1"/>
      <c r="H413" s="1"/>
      <c r="I413" s="1"/>
      <c r="J413" s="1"/>
      <c r="K413" s="1"/>
      <c r="L413" s="1"/>
      <c r="M413" s="1"/>
      <c r="N413" s="1"/>
      <c r="O413" s="1"/>
      <c r="P413" s="1"/>
      <c r="Q413" s="1"/>
      <c r="R413" s="1"/>
      <c r="S413" s="1"/>
      <c r="T413" s="1"/>
      <c r="U413" s="1"/>
      <c r="V413" s="1"/>
      <c r="W413" s="1"/>
      <c r="X413" s="1"/>
      <c r="Y413" s="1"/>
      <c r="Z413" s="1"/>
    </row>
    <row r="414" spans="1:26" ht="12" customHeight="1">
      <c r="A414" s="1"/>
      <c r="B414" s="1"/>
      <c r="C414" s="38"/>
      <c r="D414" s="39"/>
      <c r="E414" s="39"/>
      <c r="F414" s="38"/>
      <c r="G414" s="1"/>
      <c r="H414" s="1"/>
      <c r="I414" s="1"/>
      <c r="J414" s="1"/>
      <c r="K414" s="1"/>
      <c r="L414" s="1"/>
      <c r="M414" s="1"/>
      <c r="N414" s="1"/>
      <c r="O414" s="1"/>
      <c r="P414" s="1"/>
      <c r="Q414" s="1"/>
      <c r="R414" s="1"/>
      <c r="S414" s="1"/>
      <c r="T414" s="1"/>
      <c r="U414" s="1"/>
      <c r="V414" s="1"/>
      <c r="W414" s="1"/>
      <c r="X414" s="1"/>
      <c r="Y414" s="1"/>
      <c r="Z414" s="1"/>
    </row>
    <row r="415" spans="1:26" ht="12" customHeight="1">
      <c r="A415" s="1"/>
      <c r="B415" s="1"/>
      <c r="C415" s="38"/>
      <c r="D415" s="39"/>
      <c r="E415" s="39"/>
      <c r="F415" s="38"/>
      <c r="G415" s="1"/>
      <c r="H415" s="1"/>
      <c r="I415" s="1"/>
      <c r="J415" s="1"/>
      <c r="K415" s="1"/>
      <c r="L415" s="1"/>
      <c r="M415" s="1"/>
      <c r="N415" s="1"/>
      <c r="O415" s="1"/>
      <c r="P415" s="1"/>
      <c r="Q415" s="1"/>
      <c r="R415" s="1"/>
      <c r="S415" s="1"/>
      <c r="T415" s="1"/>
      <c r="U415" s="1"/>
      <c r="V415" s="1"/>
      <c r="W415" s="1"/>
      <c r="X415" s="1"/>
      <c r="Y415" s="1"/>
      <c r="Z415" s="1"/>
    </row>
    <row r="416" spans="1:26" ht="12" customHeight="1">
      <c r="A416" s="1"/>
      <c r="B416" s="1"/>
      <c r="C416" s="38"/>
      <c r="D416" s="39"/>
      <c r="E416" s="39"/>
      <c r="F416" s="38"/>
      <c r="G416" s="1"/>
      <c r="H416" s="1"/>
      <c r="I416" s="1"/>
      <c r="J416" s="1"/>
      <c r="K416" s="1"/>
      <c r="L416" s="1"/>
      <c r="M416" s="1"/>
      <c r="N416" s="1"/>
      <c r="O416" s="1"/>
      <c r="P416" s="1"/>
      <c r="Q416" s="1"/>
      <c r="R416" s="1"/>
      <c r="S416" s="1"/>
      <c r="T416" s="1"/>
      <c r="U416" s="1"/>
      <c r="V416" s="1"/>
      <c r="W416" s="1"/>
      <c r="X416" s="1"/>
      <c r="Y416" s="1"/>
      <c r="Z416" s="1"/>
    </row>
    <row r="417" spans="1:26" ht="12" customHeight="1">
      <c r="A417" s="1"/>
      <c r="B417" s="1"/>
      <c r="C417" s="38"/>
      <c r="D417" s="39"/>
      <c r="E417" s="39"/>
      <c r="F417" s="38"/>
      <c r="G417" s="1"/>
      <c r="H417" s="1"/>
      <c r="I417" s="1"/>
      <c r="J417" s="1"/>
      <c r="K417" s="1"/>
      <c r="L417" s="1"/>
      <c r="M417" s="1"/>
      <c r="N417" s="1"/>
      <c r="O417" s="1"/>
      <c r="P417" s="1"/>
      <c r="Q417" s="1"/>
      <c r="R417" s="1"/>
      <c r="S417" s="1"/>
      <c r="T417" s="1"/>
      <c r="U417" s="1"/>
      <c r="V417" s="1"/>
      <c r="W417" s="1"/>
      <c r="X417" s="1"/>
      <c r="Y417" s="1"/>
      <c r="Z417" s="1"/>
    </row>
    <row r="418" spans="1:26" ht="12" customHeight="1">
      <c r="A418" s="1"/>
      <c r="B418" s="1"/>
      <c r="C418" s="38"/>
      <c r="D418" s="39"/>
      <c r="E418" s="39"/>
      <c r="F418" s="38"/>
      <c r="G418" s="1"/>
      <c r="H418" s="1"/>
      <c r="I418" s="1"/>
      <c r="J418" s="1"/>
      <c r="K418" s="1"/>
      <c r="L418" s="1"/>
      <c r="M418" s="1"/>
      <c r="N418" s="1"/>
      <c r="O418" s="1"/>
      <c r="P418" s="1"/>
      <c r="Q418" s="1"/>
      <c r="R418" s="1"/>
      <c r="S418" s="1"/>
      <c r="T418" s="1"/>
      <c r="U418" s="1"/>
      <c r="V418" s="1"/>
      <c r="W418" s="1"/>
      <c r="X418" s="1"/>
      <c r="Y418" s="1"/>
      <c r="Z418" s="1"/>
    </row>
    <row r="419" spans="1:26" ht="12" customHeight="1">
      <c r="A419" s="1"/>
      <c r="B419" s="1"/>
      <c r="C419" s="38"/>
      <c r="D419" s="39"/>
      <c r="E419" s="39"/>
      <c r="F419" s="38"/>
      <c r="G419" s="1"/>
      <c r="H419" s="1"/>
      <c r="I419" s="1"/>
      <c r="J419" s="1"/>
      <c r="K419" s="1"/>
      <c r="L419" s="1"/>
      <c r="M419" s="1"/>
      <c r="N419" s="1"/>
      <c r="O419" s="1"/>
      <c r="P419" s="1"/>
      <c r="Q419" s="1"/>
      <c r="R419" s="1"/>
      <c r="S419" s="1"/>
      <c r="T419" s="1"/>
      <c r="U419" s="1"/>
      <c r="V419" s="1"/>
      <c r="W419" s="1"/>
      <c r="X419" s="1"/>
      <c r="Y419" s="1"/>
      <c r="Z419" s="1"/>
    </row>
    <row r="420" spans="1:26" ht="12" customHeight="1">
      <c r="A420" s="1"/>
      <c r="B420" s="1"/>
      <c r="C420" s="38"/>
      <c r="D420" s="39"/>
      <c r="E420" s="39"/>
      <c r="F420" s="38"/>
      <c r="G420" s="1"/>
      <c r="H420" s="1"/>
      <c r="I420" s="1"/>
      <c r="J420" s="1"/>
      <c r="K420" s="1"/>
      <c r="L420" s="1"/>
      <c r="M420" s="1"/>
      <c r="N420" s="1"/>
      <c r="O420" s="1"/>
      <c r="P420" s="1"/>
      <c r="Q420" s="1"/>
      <c r="R420" s="1"/>
      <c r="S420" s="1"/>
      <c r="T420" s="1"/>
      <c r="U420" s="1"/>
      <c r="V420" s="1"/>
      <c r="W420" s="1"/>
      <c r="X420" s="1"/>
      <c r="Y420" s="1"/>
      <c r="Z420" s="1"/>
    </row>
    <row r="421" spans="1:26" ht="12" customHeight="1">
      <c r="A421" s="1"/>
      <c r="B421" s="1"/>
      <c r="C421" s="38"/>
      <c r="D421" s="39"/>
      <c r="E421" s="39"/>
      <c r="F421" s="38"/>
      <c r="G421" s="1"/>
      <c r="H421" s="1"/>
      <c r="I421" s="1"/>
      <c r="J421" s="1"/>
      <c r="K421" s="1"/>
      <c r="L421" s="1"/>
      <c r="M421" s="1"/>
      <c r="N421" s="1"/>
      <c r="O421" s="1"/>
      <c r="P421" s="1"/>
      <c r="Q421" s="1"/>
      <c r="R421" s="1"/>
      <c r="S421" s="1"/>
      <c r="T421" s="1"/>
      <c r="U421" s="1"/>
      <c r="V421" s="1"/>
      <c r="W421" s="1"/>
      <c r="X421" s="1"/>
      <c r="Y421" s="1"/>
      <c r="Z421" s="1"/>
    </row>
    <row r="422" spans="1:26" ht="12" customHeight="1">
      <c r="A422" s="1"/>
      <c r="B422" s="1"/>
      <c r="C422" s="38"/>
      <c r="D422" s="39"/>
      <c r="E422" s="39"/>
      <c r="F422" s="38"/>
      <c r="G422" s="1"/>
      <c r="H422" s="1"/>
      <c r="I422" s="1"/>
      <c r="J422" s="1"/>
      <c r="K422" s="1"/>
      <c r="L422" s="1"/>
      <c r="M422" s="1"/>
      <c r="N422" s="1"/>
      <c r="O422" s="1"/>
      <c r="P422" s="1"/>
      <c r="Q422" s="1"/>
      <c r="R422" s="1"/>
      <c r="S422" s="1"/>
      <c r="T422" s="1"/>
      <c r="U422" s="1"/>
      <c r="V422" s="1"/>
      <c r="W422" s="1"/>
      <c r="X422" s="1"/>
      <c r="Y422" s="1"/>
      <c r="Z422" s="1"/>
    </row>
    <row r="423" spans="1:26" ht="12" customHeight="1">
      <c r="A423" s="1"/>
      <c r="B423" s="1"/>
      <c r="C423" s="38"/>
      <c r="D423" s="39"/>
      <c r="E423" s="39"/>
      <c r="F423" s="38"/>
      <c r="G423" s="1"/>
      <c r="H423" s="1"/>
      <c r="I423" s="1"/>
      <c r="J423" s="1"/>
      <c r="K423" s="1"/>
      <c r="L423" s="1"/>
      <c r="M423" s="1"/>
      <c r="N423" s="1"/>
      <c r="O423" s="1"/>
      <c r="P423" s="1"/>
      <c r="Q423" s="1"/>
      <c r="R423" s="1"/>
      <c r="S423" s="1"/>
      <c r="T423" s="1"/>
      <c r="U423" s="1"/>
      <c r="V423" s="1"/>
      <c r="W423" s="1"/>
      <c r="X423" s="1"/>
      <c r="Y423" s="1"/>
      <c r="Z423" s="1"/>
    </row>
    <row r="424" spans="1:26" ht="12" customHeight="1">
      <c r="A424" s="1"/>
      <c r="B424" s="1"/>
      <c r="C424" s="38"/>
      <c r="D424" s="39"/>
      <c r="E424" s="39"/>
      <c r="F424" s="38"/>
      <c r="G424" s="1"/>
      <c r="H424" s="1"/>
      <c r="I424" s="1"/>
      <c r="J424" s="1"/>
      <c r="K424" s="1"/>
      <c r="L424" s="1"/>
      <c r="M424" s="1"/>
      <c r="N424" s="1"/>
      <c r="O424" s="1"/>
      <c r="P424" s="1"/>
      <c r="Q424" s="1"/>
      <c r="R424" s="1"/>
      <c r="S424" s="1"/>
      <c r="T424" s="1"/>
      <c r="U424" s="1"/>
      <c r="V424" s="1"/>
      <c r="W424" s="1"/>
      <c r="X424" s="1"/>
      <c r="Y424" s="1"/>
      <c r="Z424" s="1"/>
    </row>
    <row r="425" spans="1:26" ht="12" customHeight="1">
      <c r="A425" s="1"/>
      <c r="B425" s="1"/>
      <c r="C425" s="38"/>
      <c r="D425" s="39"/>
      <c r="E425" s="39"/>
      <c r="F425" s="38"/>
      <c r="G425" s="1"/>
      <c r="H425" s="1"/>
      <c r="I425" s="1"/>
      <c r="J425" s="1"/>
      <c r="K425" s="1"/>
      <c r="L425" s="1"/>
      <c r="M425" s="1"/>
      <c r="N425" s="1"/>
      <c r="O425" s="1"/>
      <c r="P425" s="1"/>
      <c r="Q425" s="1"/>
      <c r="R425" s="1"/>
      <c r="S425" s="1"/>
      <c r="T425" s="1"/>
      <c r="U425" s="1"/>
      <c r="V425" s="1"/>
      <c r="W425" s="1"/>
      <c r="X425" s="1"/>
      <c r="Y425" s="1"/>
      <c r="Z425" s="1"/>
    </row>
    <row r="426" spans="1:26" ht="12" customHeight="1">
      <c r="A426" s="1"/>
      <c r="B426" s="1"/>
      <c r="C426" s="38"/>
      <c r="D426" s="39"/>
      <c r="E426" s="39"/>
      <c r="F426" s="38"/>
      <c r="G426" s="1"/>
      <c r="H426" s="1"/>
      <c r="I426" s="1"/>
      <c r="J426" s="1"/>
      <c r="K426" s="1"/>
      <c r="L426" s="1"/>
      <c r="M426" s="1"/>
      <c r="N426" s="1"/>
      <c r="O426" s="1"/>
      <c r="P426" s="1"/>
      <c r="Q426" s="1"/>
      <c r="R426" s="1"/>
      <c r="S426" s="1"/>
      <c r="T426" s="1"/>
      <c r="U426" s="1"/>
      <c r="V426" s="1"/>
      <c r="W426" s="1"/>
      <c r="X426" s="1"/>
      <c r="Y426" s="1"/>
      <c r="Z426" s="1"/>
    </row>
    <row r="427" spans="1:26" ht="12" customHeight="1">
      <c r="A427" s="1"/>
      <c r="B427" s="1"/>
      <c r="C427" s="38"/>
      <c r="D427" s="39"/>
      <c r="E427" s="39"/>
      <c r="F427" s="38"/>
      <c r="G427" s="1"/>
      <c r="H427" s="1"/>
      <c r="I427" s="1"/>
      <c r="J427" s="1"/>
      <c r="K427" s="1"/>
      <c r="L427" s="1"/>
      <c r="M427" s="1"/>
      <c r="N427" s="1"/>
      <c r="O427" s="1"/>
      <c r="P427" s="1"/>
      <c r="Q427" s="1"/>
      <c r="R427" s="1"/>
      <c r="S427" s="1"/>
      <c r="T427" s="1"/>
      <c r="U427" s="1"/>
      <c r="V427" s="1"/>
      <c r="W427" s="1"/>
      <c r="X427" s="1"/>
      <c r="Y427" s="1"/>
      <c r="Z427" s="1"/>
    </row>
    <row r="428" spans="1:26" ht="12" customHeight="1">
      <c r="A428" s="1"/>
      <c r="B428" s="1"/>
      <c r="C428" s="38"/>
      <c r="D428" s="39"/>
      <c r="E428" s="39"/>
      <c r="F428" s="38"/>
      <c r="G428" s="1"/>
      <c r="H428" s="1"/>
      <c r="I428" s="1"/>
      <c r="J428" s="1"/>
      <c r="K428" s="1"/>
      <c r="L428" s="1"/>
      <c r="M428" s="1"/>
      <c r="N428" s="1"/>
      <c r="O428" s="1"/>
      <c r="P428" s="1"/>
      <c r="Q428" s="1"/>
      <c r="R428" s="1"/>
      <c r="S428" s="1"/>
      <c r="T428" s="1"/>
      <c r="U428" s="1"/>
      <c r="V428" s="1"/>
      <c r="W428" s="1"/>
      <c r="X428" s="1"/>
      <c r="Y428" s="1"/>
      <c r="Z428" s="1"/>
    </row>
    <row r="429" spans="1:26" ht="12" customHeight="1">
      <c r="A429" s="1"/>
      <c r="B429" s="1"/>
      <c r="C429" s="38"/>
      <c r="D429" s="39"/>
      <c r="E429" s="39"/>
      <c r="F429" s="38"/>
      <c r="G429" s="1"/>
      <c r="H429" s="1"/>
      <c r="I429" s="1"/>
      <c r="J429" s="1"/>
      <c r="K429" s="1"/>
      <c r="L429" s="1"/>
      <c r="M429" s="1"/>
      <c r="N429" s="1"/>
      <c r="O429" s="1"/>
      <c r="P429" s="1"/>
      <c r="Q429" s="1"/>
      <c r="R429" s="1"/>
      <c r="S429" s="1"/>
      <c r="T429" s="1"/>
      <c r="U429" s="1"/>
      <c r="V429" s="1"/>
      <c r="W429" s="1"/>
      <c r="X429" s="1"/>
      <c r="Y429" s="1"/>
      <c r="Z429" s="1"/>
    </row>
    <row r="430" spans="1:26" ht="12" customHeight="1">
      <c r="A430" s="1"/>
      <c r="B430" s="1"/>
      <c r="C430" s="38"/>
      <c r="D430" s="39"/>
      <c r="E430" s="39"/>
      <c r="F430" s="38"/>
      <c r="G430" s="1"/>
      <c r="H430" s="1"/>
      <c r="I430" s="1"/>
      <c r="J430" s="1"/>
      <c r="K430" s="1"/>
      <c r="L430" s="1"/>
      <c r="M430" s="1"/>
      <c r="N430" s="1"/>
      <c r="O430" s="1"/>
      <c r="P430" s="1"/>
      <c r="Q430" s="1"/>
      <c r="R430" s="1"/>
      <c r="S430" s="1"/>
      <c r="T430" s="1"/>
      <c r="U430" s="1"/>
      <c r="V430" s="1"/>
      <c r="W430" s="1"/>
      <c r="X430" s="1"/>
      <c r="Y430" s="1"/>
      <c r="Z430" s="1"/>
    </row>
    <row r="431" spans="1:26" ht="12" customHeight="1">
      <c r="A431" s="1"/>
      <c r="B431" s="1"/>
      <c r="C431" s="38"/>
      <c r="D431" s="39"/>
      <c r="E431" s="39"/>
      <c r="F431" s="38"/>
      <c r="G431" s="1"/>
      <c r="H431" s="1"/>
      <c r="I431" s="1"/>
      <c r="J431" s="1"/>
      <c r="K431" s="1"/>
      <c r="L431" s="1"/>
      <c r="M431" s="1"/>
      <c r="N431" s="1"/>
      <c r="O431" s="1"/>
      <c r="P431" s="1"/>
      <c r="Q431" s="1"/>
      <c r="R431" s="1"/>
      <c r="S431" s="1"/>
      <c r="T431" s="1"/>
      <c r="U431" s="1"/>
      <c r="V431" s="1"/>
      <c r="W431" s="1"/>
      <c r="X431" s="1"/>
      <c r="Y431" s="1"/>
      <c r="Z431" s="1"/>
    </row>
    <row r="432" spans="1:26" ht="12" customHeight="1">
      <c r="A432" s="1"/>
      <c r="B432" s="1"/>
      <c r="C432" s="38"/>
      <c r="D432" s="39"/>
      <c r="E432" s="39"/>
      <c r="F432" s="38"/>
      <c r="G432" s="1"/>
      <c r="H432" s="1"/>
      <c r="I432" s="1"/>
      <c r="J432" s="1"/>
      <c r="K432" s="1"/>
      <c r="L432" s="1"/>
      <c r="M432" s="1"/>
      <c r="N432" s="1"/>
      <c r="O432" s="1"/>
      <c r="P432" s="1"/>
      <c r="Q432" s="1"/>
      <c r="R432" s="1"/>
      <c r="S432" s="1"/>
      <c r="T432" s="1"/>
      <c r="U432" s="1"/>
      <c r="V432" s="1"/>
      <c r="W432" s="1"/>
      <c r="X432" s="1"/>
      <c r="Y432" s="1"/>
      <c r="Z432" s="1"/>
    </row>
    <row r="433" spans="1:26" ht="12" customHeight="1">
      <c r="A433" s="1"/>
      <c r="B433" s="1"/>
      <c r="C433" s="38"/>
      <c r="D433" s="39"/>
      <c r="E433" s="39"/>
      <c r="F433" s="38"/>
      <c r="G433" s="1"/>
      <c r="H433" s="1"/>
      <c r="I433" s="1"/>
      <c r="J433" s="1"/>
      <c r="K433" s="1"/>
      <c r="L433" s="1"/>
      <c r="M433" s="1"/>
      <c r="N433" s="1"/>
      <c r="O433" s="1"/>
      <c r="P433" s="1"/>
      <c r="Q433" s="1"/>
      <c r="R433" s="1"/>
      <c r="S433" s="1"/>
      <c r="T433" s="1"/>
      <c r="U433" s="1"/>
      <c r="V433" s="1"/>
      <c r="W433" s="1"/>
      <c r="X433" s="1"/>
      <c r="Y433" s="1"/>
      <c r="Z433" s="1"/>
    </row>
    <row r="434" spans="1:26" ht="12" customHeight="1">
      <c r="A434" s="1"/>
      <c r="B434" s="1"/>
      <c r="C434" s="38"/>
      <c r="D434" s="39"/>
      <c r="E434" s="39"/>
      <c r="F434" s="38"/>
      <c r="G434" s="1"/>
      <c r="H434" s="1"/>
      <c r="I434" s="1"/>
      <c r="J434" s="1"/>
      <c r="K434" s="1"/>
      <c r="L434" s="1"/>
      <c r="M434" s="1"/>
      <c r="N434" s="1"/>
      <c r="O434" s="1"/>
      <c r="P434" s="1"/>
      <c r="Q434" s="1"/>
      <c r="R434" s="1"/>
      <c r="S434" s="1"/>
      <c r="T434" s="1"/>
      <c r="U434" s="1"/>
      <c r="V434" s="1"/>
      <c r="W434" s="1"/>
      <c r="X434" s="1"/>
      <c r="Y434" s="1"/>
      <c r="Z434" s="1"/>
    </row>
    <row r="435" spans="1:26" ht="12" customHeight="1">
      <c r="A435" s="1"/>
      <c r="B435" s="1"/>
      <c r="C435" s="38"/>
      <c r="D435" s="39"/>
      <c r="E435" s="39"/>
      <c r="F435" s="38"/>
      <c r="G435" s="1"/>
      <c r="H435" s="1"/>
      <c r="I435" s="1"/>
      <c r="J435" s="1"/>
      <c r="K435" s="1"/>
      <c r="L435" s="1"/>
      <c r="M435" s="1"/>
      <c r="N435" s="1"/>
      <c r="O435" s="1"/>
      <c r="P435" s="1"/>
      <c r="Q435" s="1"/>
      <c r="R435" s="1"/>
      <c r="S435" s="1"/>
      <c r="T435" s="1"/>
      <c r="U435" s="1"/>
      <c r="V435" s="1"/>
      <c r="W435" s="1"/>
      <c r="X435" s="1"/>
      <c r="Y435" s="1"/>
      <c r="Z435" s="1"/>
    </row>
    <row r="436" spans="1:26" ht="12" customHeight="1">
      <c r="A436" s="1"/>
      <c r="B436" s="1"/>
      <c r="C436" s="38"/>
      <c r="D436" s="39"/>
      <c r="E436" s="39"/>
      <c r="F436" s="38"/>
      <c r="G436" s="1"/>
      <c r="H436" s="1"/>
      <c r="I436" s="1"/>
      <c r="J436" s="1"/>
      <c r="K436" s="1"/>
      <c r="L436" s="1"/>
      <c r="M436" s="1"/>
      <c r="N436" s="1"/>
      <c r="O436" s="1"/>
      <c r="P436" s="1"/>
      <c r="Q436" s="1"/>
      <c r="R436" s="1"/>
      <c r="S436" s="1"/>
      <c r="T436" s="1"/>
      <c r="U436" s="1"/>
      <c r="V436" s="1"/>
      <c r="W436" s="1"/>
      <c r="X436" s="1"/>
      <c r="Y436" s="1"/>
      <c r="Z436" s="1"/>
    </row>
    <row r="437" spans="1:26" ht="12" customHeight="1">
      <c r="A437" s="1"/>
      <c r="B437" s="1"/>
      <c r="C437" s="38"/>
      <c r="D437" s="39"/>
      <c r="E437" s="39"/>
      <c r="F437" s="38"/>
      <c r="G437" s="1"/>
      <c r="H437" s="1"/>
      <c r="I437" s="1"/>
      <c r="J437" s="1"/>
      <c r="K437" s="1"/>
      <c r="L437" s="1"/>
      <c r="M437" s="1"/>
      <c r="N437" s="1"/>
      <c r="O437" s="1"/>
      <c r="P437" s="1"/>
      <c r="Q437" s="1"/>
      <c r="R437" s="1"/>
      <c r="S437" s="1"/>
      <c r="T437" s="1"/>
      <c r="U437" s="1"/>
      <c r="V437" s="1"/>
      <c r="W437" s="1"/>
      <c r="X437" s="1"/>
      <c r="Y437" s="1"/>
      <c r="Z437" s="1"/>
    </row>
    <row r="438" spans="1:26" ht="12" customHeight="1">
      <c r="A438" s="1"/>
      <c r="B438" s="1"/>
      <c r="C438" s="38"/>
      <c r="D438" s="39"/>
      <c r="E438" s="39"/>
      <c r="F438" s="38"/>
      <c r="G438" s="1"/>
      <c r="H438" s="1"/>
      <c r="I438" s="1"/>
      <c r="J438" s="1"/>
      <c r="K438" s="1"/>
      <c r="L438" s="1"/>
      <c r="M438" s="1"/>
      <c r="N438" s="1"/>
      <c r="O438" s="1"/>
      <c r="P438" s="1"/>
      <c r="Q438" s="1"/>
      <c r="R438" s="1"/>
      <c r="S438" s="1"/>
      <c r="T438" s="1"/>
      <c r="U438" s="1"/>
      <c r="V438" s="1"/>
      <c r="W438" s="1"/>
      <c r="X438" s="1"/>
      <c r="Y438" s="1"/>
      <c r="Z438" s="1"/>
    </row>
    <row r="439" spans="1:26" ht="12" customHeight="1">
      <c r="A439" s="1"/>
      <c r="B439" s="1"/>
      <c r="C439" s="38"/>
      <c r="D439" s="39"/>
      <c r="E439" s="39"/>
      <c r="F439" s="38"/>
      <c r="G439" s="1"/>
      <c r="H439" s="1"/>
      <c r="I439" s="1"/>
      <c r="J439" s="1"/>
      <c r="K439" s="1"/>
      <c r="L439" s="1"/>
      <c r="M439" s="1"/>
      <c r="N439" s="1"/>
      <c r="O439" s="1"/>
      <c r="P439" s="1"/>
      <c r="Q439" s="1"/>
      <c r="R439" s="1"/>
      <c r="S439" s="1"/>
      <c r="T439" s="1"/>
      <c r="U439" s="1"/>
      <c r="V439" s="1"/>
      <c r="W439" s="1"/>
      <c r="X439" s="1"/>
      <c r="Y439" s="1"/>
      <c r="Z439" s="1"/>
    </row>
    <row r="440" spans="1:26" ht="12" customHeight="1">
      <c r="A440" s="1"/>
      <c r="B440" s="1"/>
      <c r="C440" s="38"/>
      <c r="D440" s="39"/>
      <c r="E440" s="39"/>
      <c r="F440" s="38"/>
      <c r="G440" s="1"/>
      <c r="H440" s="1"/>
      <c r="I440" s="1"/>
      <c r="J440" s="1"/>
      <c r="K440" s="1"/>
      <c r="L440" s="1"/>
      <c r="M440" s="1"/>
      <c r="N440" s="1"/>
      <c r="O440" s="1"/>
      <c r="P440" s="1"/>
      <c r="Q440" s="1"/>
      <c r="R440" s="1"/>
      <c r="S440" s="1"/>
      <c r="T440" s="1"/>
      <c r="U440" s="1"/>
      <c r="V440" s="1"/>
      <c r="W440" s="1"/>
      <c r="X440" s="1"/>
      <c r="Y440" s="1"/>
      <c r="Z440" s="1"/>
    </row>
    <row r="441" spans="1:26" ht="12" customHeight="1">
      <c r="A441" s="1"/>
      <c r="B441" s="1"/>
      <c r="C441" s="38"/>
      <c r="D441" s="39"/>
      <c r="E441" s="39"/>
      <c r="F441" s="38"/>
      <c r="G441" s="1"/>
      <c r="H441" s="1"/>
      <c r="I441" s="1"/>
      <c r="J441" s="1"/>
      <c r="K441" s="1"/>
      <c r="L441" s="1"/>
      <c r="M441" s="1"/>
      <c r="N441" s="1"/>
      <c r="O441" s="1"/>
      <c r="P441" s="1"/>
      <c r="Q441" s="1"/>
      <c r="R441" s="1"/>
      <c r="S441" s="1"/>
      <c r="T441" s="1"/>
      <c r="U441" s="1"/>
      <c r="V441" s="1"/>
      <c r="W441" s="1"/>
      <c r="X441" s="1"/>
      <c r="Y441" s="1"/>
      <c r="Z441" s="1"/>
    </row>
    <row r="442" spans="1:26" ht="12" customHeight="1">
      <c r="A442" s="1"/>
      <c r="B442" s="1"/>
      <c r="C442" s="38"/>
      <c r="D442" s="39"/>
      <c r="E442" s="39"/>
      <c r="F442" s="38"/>
      <c r="G442" s="1"/>
      <c r="H442" s="1"/>
      <c r="I442" s="1"/>
      <c r="J442" s="1"/>
      <c r="K442" s="1"/>
      <c r="L442" s="1"/>
      <c r="M442" s="1"/>
      <c r="N442" s="1"/>
      <c r="O442" s="1"/>
      <c r="P442" s="1"/>
      <c r="Q442" s="1"/>
      <c r="R442" s="1"/>
      <c r="S442" s="1"/>
      <c r="T442" s="1"/>
      <c r="U442" s="1"/>
      <c r="V442" s="1"/>
      <c r="W442" s="1"/>
      <c r="X442" s="1"/>
      <c r="Y442" s="1"/>
      <c r="Z442" s="1"/>
    </row>
    <row r="443" spans="1:26" ht="12" customHeight="1">
      <c r="A443" s="1"/>
      <c r="B443" s="1"/>
      <c r="C443" s="38"/>
      <c r="D443" s="39"/>
      <c r="E443" s="39"/>
      <c r="F443" s="38"/>
      <c r="G443" s="1"/>
      <c r="H443" s="1"/>
      <c r="I443" s="1"/>
      <c r="J443" s="1"/>
      <c r="K443" s="1"/>
      <c r="L443" s="1"/>
      <c r="M443" s="1"/>
      <c r="N443" s="1"/>
      <c r="O443" s="1"/>
      <c r="P443" s="1"/>
      <c r="Q443" s="1"/>
      <c r="R443" s="1"/>
      <c r="S443" s="1"/>
      <c r="T443" s="1"/>
      <c r="U443" s="1"/>
      <c r="V443" s="1"/>
      <c r="W443" s="1"/>
      <c r="X443" s="1"/>
      <c r="Y443" s="1"/>
      <c r="Z443" s="1"/>
    </row>
    <row r="444" spans="1:26" ht="12" customHeight="1">
      <c r="A444" s="1"/>
      <c r="B444" s="1"/>
      <c r="C444" s="38"/>
      <c r="D444" s="39"/>
      <c r="E444" s="39"/>
      <c r="F444" s="38"/>
      <c r="G444" s="1"/>
      <c r="H444" s="1"/>
      <c r="I444" s="1"/>
      <c r="J444" s="1"/>
      <c r="K444" s="1"/>
      <c r="L444" s="1"/>
      <c r="M444" s="1"/>
      <c r="N444" s="1"/>
      <c r="O444" s="1"/>
      <c r="P444" s="1"/>
      <c r="Q444" s="1"/>
      <c r="R444" s="1"/>
      <c r="S444" s="1"/>
      <c r="T444" s="1"/>
      <c r="U444" s="1"/>
      <c r="V444" s="1"/>
      <c r="W444" s="1"/>
      <c r="X444" s="1"/>
      <c r="Y444" s="1"/>
      <c r="Z444" s="1"/>
    </row>
    <row r="445" spans="1:26" ht="12" customHeight="1">
      <c r="A445" s="1"/>
      <c r="B445" s="1"/>
      <c r="C445" s="38"/>
      <c r="D445" s="39"/>
      <c r="E445" s="39"/>
      <c r="F445" s="38"/>
      <c r="G445" s="1"/>
      <c r="H445" s="1"/>
      <c r="I445" s="1"/>
      <c r="J445" s="1"/>
      <c r="K445" s="1"/>
      <c r="L445" s="1"/>
      <c r="M445" s="1"/>
      <c r="N445" s="1"/>
      <c r="O445" s="1"/>
      <c r="P445" s="1"/>
      <c r="Q445" s="1"/>
      <c r="R445" s="1"/>
      <c r="S445" s="1"/>
      <c r="T445" s="1"/>
      <c r="U445" s="1"/>
      <c r="V445" s="1"/>
      <c r="W445" s="1"/>
      <c r="X445" s="1"/>
      <c r="Y445" s="1"/>
      <c r="Z445" s="1"/>
    </row>
    <row r="446" spans="1:26" ht="12" customHeight="1">
      <c r="A446" s="1"/>
      <c r="B446" s="1"/>
      <c r="C446" s="38"/>
      <c r="D446" s="39"/>
      <c r="E446" s="39"/>
      <c r="F446" s="38"/>
      <c r="G446" s="1"/>
      <c r="H446" s="1"/>
      <c r="I446" s="1"/>
      <c r="J446" s="1"/>
      <c r="K446" s="1"/>
      <c r="L446" s="1"/>
      <c r="M446" s="1"/>
      <c r="N446" s="1"/>
      <c r="O446" s="1"/>
      <c r="P446" s="1"/>
      <c r="Q446" s="1"/>
      <c r="R446" s="1"/>
      <c r="S446" s="1"/>
      <c r="T446" s="1"/>
      <c r="U446" s="1"/>
      <c r="V446" s="1"/>
      <c r="W446" s="1"/>
      <c r="X446" s="1"/>
      <c r="Y446" s="1"/>
      <c r="Z446" s="1"/>
    </row>
    <row r="447" spans="1:26" ht="12" customHeight="1">
      <c r="A447" s="1"/>
      <c r="B447" s="1"/>
      <c r="C447" s="38"/>
      <c r="D447" s="39"/>
      <c r="E447" s="39"/>
      <c r="F447" s="38"/>
      <c r="G447" s="1"/>
      <c r="H447" s="1"/>
      <c r="I447" s="1"/>
      <c r="J447" s="1"/>
      <c r="K447" s="1"/>
      <c r="L447" s="1"/>
      <c r="M447" s="1"/>
      <c r="N447" s="1"/>
      <c r="O447" s="1"/>
      <c r="P447" s="1"/>
      <c r="Q447" s="1"/>
      <c r="R447" s="1"/>
      <c r="S447" s="1"/>
      <c r="T447" s="1"/>
      <c r="U447" s="1"/>
      <c r="V447" s="1"/>
      <c r="W447" s="1"/>
      <c r="X447" s="1"/>
      <c r="Y447" s="1"/>
      <c r="Z447" s="1"/>
    </row>
    <row r="448" spans="1:26" ht="12" customHeight="1">
      <c r="A448" s="1"/>
      <c r="B448" s="1"/>
      <c r="C448" s="38"/>
      <c r="D448" s="39"/>
      <c r="E448" s="39"/>
      <c r="F448" s="38"/>
      <c r="G448" s="1"/>
      <c r="H448" s="1"/>
      <c r="I448" s="1"/>
      <c r="J448" s="1"/>
      <c r="K448" s="1"/>
      <c r="L448" s="1"/>
      <c r="M448" s="1"/>
      <c r="N448" s="1"/>
      <c r="O448" s="1"/>
      <c r="P448" s="1"/>
      <c r="Q448" s="1"/>
      <c r="R448" s="1"/>
      <c r="S448" s="1"/>
      <c r="T448" s="1"/>
      <c r="U448" s="1"/>
      <c r="V448" s="1"/>
      <c r="W448" s="1"/>
      <c r="X448" s="1"/>
      <c r="Y448" s="1"/>
      <c r="Z448" s="1"/>
    </row>
    <row r="449" spans="1:26" ht="12" customHeight="1">
      <c r="A449" s="1"/>
      <c r="B449" s="1"/>
      <c r="C449" s="38"/>
      <c r="D449" s="39"/>
      <c r="E449" s="39"/>
      <c r="F449" s="38"/>
      <c r="G449" s="1"/>
      <c r="H449" s="1"/>
      <c r="I449" s="1"/>
      <c r="J449" s="1"/>
      <c r="K449" s="1"/>
      <c r="L449" s="1"/>
      <c r="M449" s="1"/>
      <c r="N449" s="1"/>
      <c r="O449" s="1"/>
      <c r="P449" s="1"/>
      <c r="Q449" s="1"/>
      <c r="R449" s="1"/>
      <c r="S449" s="1"/>
      <c r="T449" s="1"/>
      <c r="U449" s="1"/>
      <c r="V449" s="1"/>
      <c r="W449" s="1"/>
      <c r="X449" s="1"/>
      <c r="Y449" s="1"/>
      <c r="Z449" s="1"/>
    </row>
    <row r="450" spans="1:26" ht="12" customHeight="1">
      <c r="A450" s="1"/>
      <c r="B450" s="1"/>
      <c r="C450" s="38"/>
      <c r="D450" s="39"/>
      <c r="E450" s="39"/>
      <c r="F450" s="38"/>
      <c r="G450" s="1"/>
      <c r="H450" s="1"/>
      <c r="I450" s="1"/>
      <c r="J450" s="1"/>
      <c r="K450" s="1"/>
      <c r="L450" s="1"/>
      <c r="M450" s="1"/>
      <c r="N450" s="1"/>
      <c r="O450" s="1"/>
      <c r="P450" s="1"/>
      <c r="Q450" s="1"/>
      <c r="R450" s="1"/>
      <c r="S450" s="1"/>
      <c r="T450" s="1"/>
      <c r="U450" s="1"/>
      <c r="V450" s="1"/>
      <c r="W450" s="1"/>
      <c r="X450" s="1"/>
      <c r="Y450" s="1"/>
      <c r="Z450" s="1"/>
    </row>
    <row r="451" spans="1:26" ht="12" customHeight="1">
      <c r="A451" s="1"/>
      <c r="B451" s="1"/>
      <c r="C451" s="38"/>
      <c r="D451" s="39"/>
      <c r="E451" s="39"/>
      <c r="F451" s="38"/>
      <c r="G451" s="1"/>
      <c r="H451" s="1"/>
      <c r="I451" s="1"/>
      <c r="J451" s="1"/>
      <c r="K451" s="1"/>
      <c r="L451" s="1"/>
      <c r="M451" s="1"/>
      <c r="N451" s="1"/>
      <c r="O451" s="1"/>
      <c r="P451" s="1"/>
      <c r="Q451" s="1"/>
      <c r="R451" s="1"/>
      <c r="S451" s="1"/>
      <c r="T451" s="1"/>
      <c r="U451" s="1"/>
      <c r="V451" s="1"/>
      <c r="W451" s="1"/>
      <c r="X451" s="1"/>
      <c r="Y451" s="1"/>
      <c r="Z451" s="1"/>
    </row>
    <row r="452" spans="1:26" ht="12" customHeight="1">
      <c r="A452" s="1"/>
      <c r="B452" s="1"/>
      <c r="C452" s="38"/>
      <c r="D452" s="39"/>
      <c r="E452" s="39"/>
      <c r="F452" s="38"/>
      <c r="G452" s="1"/>
      <c r="H452" s="1"/>
      <c r="I452" s="1"/>
      <c r="J452" s="1"/>
      <c r="K452" s="1"/>
      <c r="L452" s="1"/>
      <c r="M452" s="1"/>
      <c r="N452" s="1"/>
      <c r="O452" s="1"/>
      <c r="P452" s="1"/>
      <c r="Q452" s="1"/>
      <c r="R452" s="1"/>
      <c r="S452" s="1"/>
      <c r="T452" s="1"/>
      <c r="U452" s="1"/>
      <c r="V452" s="1"/>
      <c r="W452" s="1"/>
      <c r="X452" s="1"/>
      <c r="Y452" s="1"/>
      <c r="Z452" s="1"/>
    </row>
    <row r="453" spans="1:26" ht="12" customHeight="1">
      <c r="A453" s="1"/>
      <c r="B453" s="1"/>
      <c r="C453" s="38"/>
      <c r="D453" s="39"/>
      <c r="E453" s="39"/>
      <c r="F453" s="38"/>
      <c r="G453" s="1"/>
      <c r="H453" s="1"/>
      <c r="I453" s="1"/>
      <c r="J453" s="1"/>
      <c r="K453" s="1"/>
      <c r="L453" s="1"/>
      <c r="M453" s="1"/>
      <c r="N453" s="1"/>
      <c r="O453" s="1"/>
      <c r="P453" s="1"/>
      <c r="Q453" s="1"/>
      <c r="R453" s="1"/>
      <c r="S453" s="1"/>
      <c r="T453" s="1"/>
      <c r="U453" s="1"/>
      <c r="V453" s="1"/>
      <c r="W453" s="1"/>
      <c r="X453" s="1"/>
      <c r="Y453" s="1"/>
      <c r="Z453" s="1"/>
    </row>
    <row r="454" spans="1:26" ht="12" customHeight="1">
      <c r="A454" s="1"/>
      <c r="B454" s="1"/>
      <c r="C454" s="38"/>
      <c r="D454" s="39"/>
      <c r="E454" s="39"/>
      <c r="F454" s="38"/>
      <c r="G454" s="1"/>
      <c r="H454" s="1"/>
      <c r="I454" s="1"/>
      <c r="J454" s="1"/>
      <c r="K454" s="1"/>
      <c r="L454" s="1"/>
      <c r="M454" s="1"/>
      <c r="N454" s="1"/>
      <c r="O454" s="1"/>
      <c r="P454" s="1"/>
      <c r="Q454" s="1"/>
      <c r="R454" s="1"/>
      <c r="S454" s="1"/>
      <c r="T454" s="1"/>
      <c r="U454" s="1"/>
      <c r="V454" s="1"/>
      <c r="W454" s="1"/>
      <c r="X454" s="1"/>
      <c r="Y454" s="1"/>
      <c r="Z454" s="1"/>
    </row>
    <row r="455" spans="1:26" ht="12" customHeight="1">
      <c r="A455" s="1"/>
      <c r="B455" s="1"/>
      <c r="C455" s="38"/>
      <c r="D455" s="39"/>
      <c r="E455" s="39"/>
      <c r="F455" s="38"/>
      <c r="G455" s="1"/>
      <c r="H455" s="1"/>
      <c r="I455" s="1"/>
      <c r="J455" s="1"/>
      <c r="K455" s="1"/>
      <c r="L455" s="1"/>
      <c r="M455" s="1"/>
      <c r="N455" s="1"/>
      <c r="O455" s="1"/>
      <c r="P455" s="1"/>
      <c r="Q455" s="1"/>
      <c r="R455" s="1"/>
      <c r="S455" s="1"/>
      <c r="T455" s="1"/>
      <c r="U455" s="1"/>
      <c r="V455" s="1"/>
      <c r="W455" s="1"/>
      <c r="X455" s="1"/>
      <c r="Y455" s="1"/>
      <c r="Z455" s="1"/>
    </row>
    <row r="456" spans="1:26" ht="12" customHeight="1">
      <c r="A456" s="1"/>
      <c r="B456" s="1"/>
      <c r="C456" s="38"/>
      <c r="D456" s="39"/>
      <c r="E456" s="39"/>
      <c r="F456" s="38"/>
      <c r="G456" s="1"/>
      <c r="H456" s="1"/>
      <c r="I456" s="1"/>
      <c r="J456" s="1"/>
      <c r="K456" s="1"/>
      <c r="L456" s="1"/>
      <c r="M456" s="1"/>
      <c r="N456" s="1"/>
      <c r="O456" s="1"/>
      <c r="P456" s="1"/>
      <c r="Q456" s="1"/>
      <c r="R456" s="1"/>
      <c r="S456" s="1"/>
      <c r="T456" s="1"/>
      <c r="U456" s="1"/>
      <c r="V456" s="1"/>
      <c r="W456" s="1"/>
      <c r="X456" s="1"/>
      <c r="Y456" s="1"/>
      <c r="Z456" s="1"/>
    </row>
    <row r="457" spans="1:26" ht="12" customHeight="1">
      <c r="A457" s="1"/>
      <c r="B457" s="1"/>
      <c r="C457" s="38"/>
      <c r="D457" s="39"/>
      <c r="E457" s="39"/>
      <c r="F457" s="38"/>
      <c r="G457" s="1"/>
      <c r="H457" s="1"/>
      <c r="I457" s="1"/>
      <c r="J457" s="1"/>
      <c r="K457" s="1"/>
      <c r="L457" s="1"/>
      <c r="M457" s="1"/>
      <c r="N457" s="1"/>
      <c r="O457" s="1"/>
      <c r="P457" s="1"/>
      <c r="Q457" s="1"/>
      <c r="R457" s="1"/>
      <c r="S457" s="1"/>
      <c r="T457" s="1"/>
      <c r="U457" s="1"/>
      <c r="V457" s="1"/>
      <c r="W457" s="1"/>
      <c r="X457" s="1"/>
      <c r="Y457" s="1"/>
      <c r="Z457" s="1"/>
    </row>
    <row r="458" spans="1:26" ht="12" customHeight="1">
      <c r="A458" s="1"/>
      <c r="B458" s="1"/>
      <c r="C458" s="38"/>
      <c r="D458" s="39"/>
      <c r="E458" s="39"/>
      <c r="F458" s="38"/>
      <c r="G458" s="1"/>
      <c r="H458" s="1"/>
      <c r="I458" s="1"/>
      <c r="J458" s="1"/>
      <c r="K458" s="1"/>
      <c r="L458" s="1"/>
      <c r="M458" s="1"/>
      <c r="N458" s="1"/>
      <c r="O458" s="1"/>
      <c r="P458" s="1"/>
      <c r="Q458" s="1"/>
      <c r="R458" s="1"/>
      <c r="S458" s="1"/>
      <c r="T458" s="1"/>
      <c r="U458" s="1"/>
      <c r="V458" s="1"/>
      <c r="W458" s="1"/>
      <c r="X458" s="1"/>
      <c r="Y458" s="1"/>
      <c r="Z458" s="1"/>
    </row>
    <row r="459" spans="1:26" ht="12" customHeight="1">
      <c r="A459" s="1"/>
      <c r="B459" s="1"/>
      <c r="C459" s="38"/>
      <c r="D459" s="39"/>
      <c r="E459" s="39"/>
      <c r="F459" s="38"/>
      <c r="G459" s="1"/>
      <c r="H459" s="1"/>
      <c r="I459" s="1"/>
      <c r="J459" s="1"/>
      <c r="K459" s="1"/>
      <c r="L459" s="1"/>
      <c r="M459" s="1"/>
      <c r="N459" s="1"/>
      <c r="O459" s="1"/>
      <c r="P459" s="1"/>
      <c r="Q459" s="1"/>
      <c r="R459" s="1"/>
      <c r="S459" s="1"/>
      <c r="T459" s="1"/>
      <c r="U459" s="1"/>
      <c r="V459" s="1"/>
      <c r="W459" s="1"/>
      <c r="X459" s="1"/>
      <c r="Y459" s="1"/>
      <c r="Z459" s="1"/>
    </row>
    <row r="460" spans="1:26" ht="12" customHeight="1">
      <c r="A460" s="1"/>
      <c r="B460" s="1"/>
      <c r="C460" s="38"/>
      <c r="D460" s="39"/>
      <c r="E460" s="39"/>
      <c r="F460" s="38"/>
      <c r="G460" s="1"/>
      <c r="H460" s="1"/>
      <c r="I460" s="1"/>
      <c r="J460" s="1"/>
      <c r="K460" s="1"/>
      <c r="L460" s="1"/>
      <c r="M460" s="1"/>
      <c r="N460" s="1"/>
      <c r="O460" s="1"/>
      <c r="P460" s="1"/>
      <c r="Q460" s="1"/>
      <c r="R460" s="1"/>
      <c r="S460" s="1"/>
      <c r="T460" s="1"/>
      <c r="U460" s="1"/>
      <c r="V460" s="1"/>
      <c r="W460" s="1"/>
      <c r="X460" s="1"/>
      <c r="Y460" s="1"/>
      <c r="Z460" s="1"/>
    </row>
    <row r="461" spans="1:26" ht="12" customHeight="1">
      <c r="A461" s="1"/>
      <c r="B461" s="1"/>
      <c r="C461" s="38"/>
      <c r="D461" s="39"/>
      <c r="E461" s="39"/>
      <c r="F461" s="38"/>
      <c r="G461" s="1"/>
      <c r="H461" s="1"/>
      <c r="I461" s="1"/>
      <c r="J461" s="1"/>
      <c r="K461" s="1"/>
      <c r="L461" s="1"/>
      <c r="M461" s="1"/>
      <c r="N461" s="1"/>
      <c r="O461" s="1"/>
      <c r="P461" s="1"/>
      <c r="Q461" s="1"/>
      <c r="R461" s="1"/>
      <c r="S461" s="1"/>
      <c r="T461" s="1"/>
      <c r="U461" s="1"/>
      <c r="V461" s="1"/>
      <c r="W461" s="1"/>
      <c r="X461" s="1"/>
      <c r="Y461" s="1"/>
      <c r="Z461" s="1"/>
    </row>
    <row r="462" spans="1:26" ht="12" customHeight="1">
      <c r="A462" s="1"/>
      <c r="B462" s="1"/>
      <c r="C462" s="38"/>
      <c r="D462" s="39"/>
      <c r="E462" s="39"/>
      <c r="F462" s="38"/>
      <c r="G462" s="1"/>
      <c r="H462" s="1"/>
      <c r="I462" s="1"/>
      <c r="J462" s="1"/>
      <c r="K462" s="1"/>
      <c r="L462" s="1"/>
      <c r="M462" s="1"/>
      <c r="N462" s="1"/>
      <c r="O462" s="1"/>
      <c r="P462" s="1"/>
      <c r="Q462" s="1"/>
      <c r="R462" s="1"/>
      <c r="S462" s="1"/>
      <c r="T462" s="1"/>
      <c r="U462" s="1"/>
      <c r="V462" s="1"/>
      <c r="W462" s="1"/>
      <c r="X462" s="1"/>
      <c r="Y462" s="1"/>
      <c r="Z462" s="1"/>
    </row>
    <row r="463" spans="1:26" ht="12" customHeight="1">
      <c r="A463" s="1"/>
      <c r="B463" s="1"/>
      <c r="C463" s="38"/>
      <c r="D463" s="39"/>
      <c r="E463" s="39"/>
      <c r="F463" s="38"/>
      <c r="G463" s="1"/>
      <c r="H463" s="1"/>
      <c r="I463" s="1"/>
      <c r="J463" s="1"/>
      <c r="K463" s="1"/>
      <c r="L463" s="1"/>
      <c r="M463" s="1"/>
      <c r="N463" s="1"/>
      <c r="O463" s="1"/>
      <c r="P463" s="1"/>
      <c r="Q463" s="1"/>
      <c r="R463" s="1"/>
      <c r="S463" s="1"/>
      <c r="T463" s="1"/>
      <c r="U463" s="1"/>
      <c r="V463" s="1"/>
      <c r="W463" s="1"/>
      <c r="X463" s="1"/>
      <c r="Y463" s="1"/>
      <c r="Z463" s="1"/>
    </row>
    <row r="464" spans="1:26" ht="12" customHeight="1">
      <c r="A464" s="1"/>
      <c r="B464" s="1"/>
      <c r="C464" s="38"/>
      <c r="D464" s="39"/>
      <c r="E464" s="39"/>
      <c r="F464" s="38"/>
      <c r="G464" s="1"/>
      <c r="H464" s="1"/>
      <c r="I464" s="1"/>
      <c r="J464" s="1"/>
      <c r="K464" s="1"/>
      <c r="L464" s="1"/>
      <c r="M464" s="1"/>
      <c r="N464" s="1"/>
      <c r="O464" s="1"/>
      <c r="P464" s="1"/>
      <c r="Q464" s="1"/>
      <c r="R464" s="1"/>
      <c r="S464" s="1"/>
      <c r="T464" s="1"/>
      <c r="U464" s="1"/>
      <c r="V464" s="1"/>
      <c r="W464" s="1"/>
      <c r="X464" s="1"/>
      <c r="Y464" s="1"/>
      <c r="Z464" s="1"/>
    </row>
    <row r="465" spans="1:26" ht="12" customHeight="1">
      <c r="A465" s="1"/>
      <c r="B465" s="1"/>
      <c r="C465" s="38"/>
      <c r="D465" s="39"/>
      <c r="E465" s="39"/>
      <c r="F465" s="38"/>
      <c r="G465" s="1"/>
      <c r="H465" s="1"/>
      <c r="I465" s="1"/>
      <c r="J465" s="1"/>
      <c r="K465" s="1"/>
      <c r="L465" s="1"/>
      <c r="M465" s="1"/>
      <c r="N465" s="1"/>
      <c r="O465" s="1"/>
      <c r="P465" s="1"/>
      <c r="Q465" s="1"/>
      <c r="R465" s="1"/>
      <c r="S465" s="1"/>
      <c r="T465" s="1"/>
      <c r="U465" s="1"/>
      <c r="V465" s="1"/>
      <c r="W465" s="1"/>
      <c r="X465" s="1"/>
      <c r="Y465" s="1"/>
      <c r="Z465" s="1"/>
    </row>
    <row r="466" spans="1:26" ht="12" customHeight="1">
      <c r="A466" s="1"/>
      <c r="B466" s="1"/>
      <c r="C466" s="38"/>
      <c r="D466" s="39"/>
      <c r="E466" s="39"/>
      <c r="F466" s="38"/>
      <c r="G466" s="1"/>
      <c r="H466" s="1"/>
      <c r="I466" s="1"/>
      <c r="J466" s="1"/>
      <c r="K466" s="1"/>
      <c r="L466" s="1"/>
      <c r="M466" s="1"/>
      <c r="N466" s="1"/>
      <c r="O466" s="1"/>
      <c r="P466" s="1"/>
      <c r="Q466" s="1"/>
      <c r="R466" s="1"/>
      <c r="S466" s="1"/>
      <c r="T466" s="1"/>
      <c r="U466" s="1"/>
      <c r="V466" s="1"/>
      <c r="W466" s="1"/>
      <c r="X466" s="1"/>
      <c r="Y466" s="1"/>
      <c r="Z466" s="1"/>
    </row>
    <row r="467" spans="1:26" ht="12" customHeight="1">
      <c r="A467" s="1"/>
      <c r="B467" s="1"/>
      <c r="C467" s="38"/>
      <c r="D467" s="39"/>
      <c r="E467" s="39"/>
      <c r="F467" s="38"/>
      <c r="G467" s="1"/>
      <c r="H467" s="1"/>
      <c r="I467" s="1"/>
      <c r="J467" s="1"/>
      <c r="K467" s="1"/>
      <c r="L467" s="1"/>
      <c r="M467" s="1"/>
      <c r="N467" s="1"/>
      <c r="O467" s="1"/>
      <c r="P467" s="1"/>
      <c r="Q467" s="1"/>
      <c r="R467" s="1"/>
      <c r="S467" s="1"/>
      <c r="T467" s="1"/>
      <c r="U467" s="1"/>
      <c r="V467" s="1"/>
      <c r="W467" s="1"/>
      <c r="X467" s="1"/>
      <c r="Y467" s="1"/>
      <c r="Z467" s="1"/>
    </row>
    <row r="468" spans="1:26" ht="12" customHeight="1">
      <c r="A468" s="1"/>
      <c r="B468" s="1"/>
      <c r="C468" s="38"/>
      <c r="D468" s="39"/>
      <c r="E468" s="39"/>
      <c r="F468" s="38"/>
      <c r="G468" s="1"/>
      <c r="H468" s="1"/>
      <c r="I468" s="1"/>
      <c r="J468" s="1"/>
      <c r="K468" s="1"/>
      <c r="L468" s="1"/>
      <c r="M468" s="1"/>
      <c r="N468" s="1"/>
      <c r="O468" s="1"/>
      <c r="P468" s="1"/>
      <c r="Q468" s="1"/>
      <c r="R468" s="1"/>
      <c r="S468" s="1"/>
      <c r="T468" s="1"/>
      <c r="U468" s="1"/>
      <c r="V468" s="1"/>
      <c r="W468" s="1"/>
      <c r="X468" s="1"/>
      <c r="Y468" s="1"/>
      <c r="Z468" s="1"/>
    </row>
    <row r="469" spans="1:26" ht="12" customHeight="1">
      <c r="A469" s="1"/>
      <c r="B469" s="1"/>
      <c r="C469" s="38"/>
      <c r="D469" s="39"/>
      <c r="E469" s="39"/>
      <c r="F469" s="38"/>
      <c r="G469" s="1"/>
      <c r="H469" s="1"/>
      <c r="I469" s="1"/>
      <c r="J469" s="1"/>
      <c r="K469" s="1"/>
      <c r="L469" s="1"/>
      <c r="M469" s="1"/>
      <c r="N469" s="1"/>
      <c r="O469" s="1"/>
      <c r="P469" s="1"/>
      <c r="Q469" s="1"/>
      <c r="R469" s="1"/>
      <c r="S469" s="1"/>
      <c r="T469" s="1"/>
      <c r="U469" s="1"/>
      <c r="V469" s="1"/>
      <c r="W469" s="1"/>
      <c r="X469" s="1"/>
      <c r="Y469" s="1"/>
      <c r="Z469" s="1"/>
    </row>
    <row r="470" spans="1:26" ht="12" customHeight="1">
      <c r="A470" s="1"/>
      <c r="B470" s="1"/>
      <c r="C470" s="38"/>
      <c r="D470" s="39"/>
      <c r="E470" s="39"/>
      <c r="F470" s="38"/>
      <c r="G470" s="1"/>
      <c r="H470" s="1"/>
      <c r="I470" s="1"/>
      <c r="J470" s="1"/>
      <c r="K470" s="1"/>
      <c r="L470" s="1"/>
      <c r="M470" s="1"/>
      <c r="N470" s="1"/>
      <c r="O470" s="1"/>
      <c r="P470" s="1"/>
      <c r="Q470" s="1"/>
      <c r="R470" s="1"/>
      <c r="S470" s="1"/>
      <c r="T470" s="1"/>
      <c r="U470" s="1"/>
      <c r="V470" s="1"/>
      <c r="W470" s="1"/>
      <c r="X470" s="1"/>
      <c r="Y470" s="1"/>
      <c r="Z470" s="1"/>
    </row>
    <row r="471" spans="1:26" ht="12" customHeight="1">
      <c r="A471" s="1"/>
      <c r="B471" s="1"/>
      <c r="C471" s="38"/>
      <c r="D471" s="39"/>
      <c r="E471" s="39"/>
      <c r="F471" s="38"/>
      <c r="G471" s="1"/>
      <c r="H471" s="1"/>
      <c r="I471" s="1"/>
      <c r="J471" s="1"/>
      <c r="K471" s="1"/>
      <c r="L471" s="1"/>
      <c r="M471" s="1"/>
      <c r="N471" s="1"/>
      <c r="O471" s="1"/>
      <c r="P471" s="1"/>
      <c r="Q471" s="1"/>
      <c r="R471" s="1"/>
      <c r="S471" s="1"/>
      <c r="T471" s="1"/>
      <c r="U471" s="1"/>
      <c r="V471" s="1"/>
      <c r="W471" s="1"/>
      <c r="X471" s="1"/>
      <c r="Y471" s="1"/>
      <c r="Z471" s="1"/>
    </row>
    <row r="472" spans="1:26" ht="12" customHeight="1">
      <c r="A472" s="1"/>
      <c r="B472" s="1"/>
      <c r="C472" s="38"/>
      <c r="D472" s="39"/>
      <c r="E472" s="39"/>
      <c r="F472" s="38"/>
      <c r="G472" s="1"/>
      <c r="H472" s="1"/>
      <c r="I472" s="1"/>
      <c r="J472" s="1"/>
      <c r="K472" s="1"/>
      <c r="L472" s="1"/>
      <c r="M472" s="1"/>
      <c r="N472" s="1"/>
      <c r="O472" s="1"/>
      <c r="P472" s="1"/>
      <c r="Q472" s="1"/>
      <c r="R472" s="1"/>
      <c r="S472" s="1"/>
      <c r="T472" s="1"/>
      <c r="U472" s="1"/>
      <c r="V472" s="1"/>
      <c r="W472" s="1"/>
      <c r="X472" s="1"/>
      <c r="Y472" s="1"/>
      <c r="Z472" s="1"/>
    </row>
    <row r="473" spans="1:26" ht="12" customHeight="1">
      <c r="A473" s="1"/>
      <c r="B473" s="1"/>
      <c r="C473" s="38"/>
      <c r="D473" s="39"/>
      <c r="E473" s="39"/>
      <c r="F473" s="38"/>
      <c r="G473" s="1"/>
      <c r="H473" s="1"/>
      <c r="I473" s="1"/>
      <c r="J473" s="1"/>
      <c r="K473" s="1"/>
      <c r="L473" s="1"/>
      <c r="M473" s="1"/>
      <c r="N473" s="1"/>
      <c r="O473" s="1"/>
      <c r="P473" s="1"/>
      <c r="Q473" s="1"/>
      <c r="R473" s="1"/>
      <c r="S473" s="1"/>
      <c r="T473" s="1"/>
      <c r="U473" s="1"/>
      <c r="V473" s="1"/>
      <c r="W473" s="1"/>
      <c r="X473" s="1"/>
      <c r="Y473" s="1"/>
      <c r="Z473" s="1"/>
    </row>
    <row r="474" spans="1:26" ht="12" customHeight="1">
      <c r="A474" s="1"/>
      <c r="B474" s="1"/>
      <c r="C474" s="38"/>
      <c r="D474" s="39"/>
      <c r="E474" s="39"/>
      <c r="F474" s="38"/>
      <c r="G474" s="1"/>
      <c r="H474" s="1"/>
      <c r="I474" s="1"/>
      <c r="J474" s="1"/>
      <c r="K474" s="1"/>
      <c r="L474" s="1"/>
      <c r="M474" s="1"/>
      <c r="N474" s="1"/>
      <c r="O474" s="1"/>
      <c r="P474" s="1"/>
      <c r="Q474" s="1"/>
      <c r="R474" s="1"/>
      <c r="S474" s="1"/>
      <c r="T474" s="1"/>
      <c r="U474" s="1"/>
      <c r="V474" s="1"/>
      <c r="W474" s="1"/>
      <c r="X474" s="1"/>
      <c r="Y474" s="1"/>
      <c r="Z474" s="1"/>
    </row>
    <row r="475" spans="1:26" ht="12" customHeight="1">
      <c r="A475" s="1"/>
      <c r="B475" s="1"/>
      <c r="C475" s="38"/>
      <c r="D475" s="39"/>
      <c r="E475" s="39"/>
      <c r="F475" s="38"/>
      <c r="G475" s="1"/>
      <c r="H475" s="1"/>
      <c r="I475" s="1"/>
      <c r="J475" s="1"/>
      <c r="K475" s="1"/>
      <c r="L475" s="1"/>
      <c r="M475" s="1"/>
      <c r="N475" s="1"/>
      <c r="O475" s="1"/>
      <c r="P475" s="1"/>
      <c r="Q475" s="1"/>
      <c r="R475" s="1"/>
      <c r="S475" s="1"/>
      <c r="T475" s="1"/>
      <c r="U475" s="1"/>
      <c r="V475" s="1"/>
      <c r="W475" s="1"/>
      <c r="X475" s="1"/>
      <c r="Y475" s="1"/>
      <c r="Z475" s="1"/>
    </row>
    <row r="476" spans="1:26" ht="12" customHeight="1">
      <c r="A476" s="1"/>
      <c r="B476" s="1"/>
      <c r="C476" s="38"/>
      <c r="D476" s="39"/>
      <c r="E476" s="39"/>
      <c r="F476" s="38"/>
      <c r="G476" s="1"/>
      <c r="H476" s="1"/>
      <c r="I476" s="1"/>
      <c r="J476" s="1"/>
      <c r="K476" s="1"/>
      <c r="L476" s="1"/>
      <c r="M476" s="1"/>
      <c r="N476" s="1"/>
      <c r="O476" s="1"/>
      <c r="P476" s="1"/>
      <c r="Q476" s="1"/>
      <c r="R476" s="1"/>
      <c r="S476" s="1"/>
      <c r="T476" s="1"/>
      <c r="U476" s="1"/>
      <c r="V476" s="1"/>
      <c r="W476" s="1"/>
      <c r="X476" s="1"/>
      <c r="Y476" s="1"/>
      <c r="Z476" s="1"/>
    </row>
    <row r="477" spans="1:26" ht="12" customHeight="1">
      <c r="A477" s="1"/>
      <c r="B477" s="1"/>
      <c r="C477" s="38"/>
      <c r="D477" s="39"/>
      <c r="E477" s="39"/>
      <c r="F477" s="38"/>
      <c r="G477" s="1"/>
      <c r="H477" s="1"/>
      <c r="I477" s="1"/>
      <c r="J477" s="1"/>
      <c r="K477" s="1"/>
      <c r="L477" s="1"/>
      <c r="M477" s="1"/>
      <c r="N477" s="1"/>
      <c r="O477" s="1"/>
      <c r="P477" s="1"/>
      <c r="Q477" s="1"/>
      <c r="R477" s="1"/>
      <c r="S477" s="1"/>
      <c r="T477" s="1"/>
      <c r="U477" s="1"/>
      <c r="V477" s="1"/>
      <c r="W477" s="1"/>
      <c r="X477" s="1"/>
      <c r="Y477" s="1"/>
      <c r="Z477" s="1"/>
    </row>
    <row r="478" spans="1:26" ht="12" customHeight="1">
      <c r="A478" s="1"/>
      <c r="B478" s="1"/>
      <c r="C478" s="38"/>
      <c r="D478" s="39"/>
      <c r="E478" s="39"/>
      <c r="F478" s="38"/>
      <c r="G478" s="1"/>
      <c r="H478" s="1"/>
      <c r="I478" s="1"/>
      <c r="J478" s="1"/>
      <c r="K478" s="1"/>
      <c r="L478" s="1"/>
      <c r="M478" s="1"/>
      <c r="N478" s="1"/>
      <c r="O478" s="1"/>
      <c r="P478" s="1"/>
      <c r="Q478" s="1"/>
      <c r="R478" s="1"/>
      <c r="S478" s="1"/>
      <c r="T478" s="1"/>
      <c r="U478" s="1"/>
      <c r="V478" s="1"/>
      <c r="W478" s="1"/>
      <c r="X478" s="1"/>
      <c r="Y478" s="1"/>
      <c r="Z478" s="1"/>
    </row>
    <row r="479" spans="1:26" ht="12" customHeight="1">
      <c r="A479" s="1"/>
      <c r="B479" s="1"/>
      <c r="C479" s="38"/>
      <c r="D479" s="39"/>
      <c r="E479" s="39"/>
      <c r="F479" s="38"/>
      <c r="G479" s="1"/>
      <c r="H479" s="1"/>
      <c r="I479" s="1"/>
      <c r="J479" s="1"/>
      <c r="K479" s="1"/>
      <c r="L479" s="1"/>
      <c r="M479" s="1"/>
      <c r="N479" s="1"/>
      <c r="O479" s="1"/>
      <c r="P479" s="1"/>
      <c r="Q479" s="1"/>
      <c r="R479" s="1"/>
      <c r="S479" s="1"/>
      <c r="T479" s="1"/>
      <c r="U479" s="1"/>
      <c r="V479" s="1"/>
      <c r="W479" s="1"/>
      <c r="X479" s="1"/>
      <c r="Y479" s="1"/>
      <c r="Z479" s="1"/>
    </row>
    <row r="480" spans="1:26" ht="12" customHeight="1">
      <c r="A480" s="1"/>
      <c r="B480" s="1"/>
      <c r="C480" s="38"/>
      <c r="D480" s="39"/>
      <c r="E480" s="39"/>
      <c r="F480" s="38"/>
      <c r="G480" s="1"/>
      <c r="H480" s="1"/>
      <c r="I480" s="1"/>
      <c r="J480" s="1"/>
      <c r="K480" s="1"/>
      <c r="L480" s="1"/>
      <c r="M480" s="1"/>
      <c r="N480" s="1"/>
      <c r="O480" s="1"/>
      <c r="P480" s="1"/>
      <c r="Q480" s="1"/>
      <c r="R480" s="1"/>
      <c r="S480" s="1"/>
      <c r="T480" s="1"/>
      <c r="U480" s="1"/>
      <c r="V480" s="1"/>
      <c r="W480" s="1"/>
      <c r="X480" s="1"/>
      <c r="Y480" s="1"/>
      <c r="Z480" s="1"/>
    </row>
    <row r="481" spans="1:26" ht="12" customHeight="1">
      <c r="A481" s="1"/>
      <c r="B481" s="1"/>
      <c r="C481" s="38"/>
      <c r="D481" s="39"/>
      <c r="E481" s="39"/>
      <c r="F481" s="38"/>
      <c r="G481" s="1"/>
      <c r="H481" s="1"/>
      <c r="I481" s="1"/>
      <c r="J481" s="1"/>
      <c r="K481" s="1"/>
      <c r="L481" s="1"/>
      <c r="M481" s="1"/>
      <c r="N481" s="1"/>
      <c r="O481" s="1"/>
      <c r="P481" s="1"/>
      <c r="Q481" s="1"/>
      <c r="R481" s="1"/>
      <c r="S481" s="1"/>
      <c r="T481" s="1"/>
      <c r="U481" s="1"/>
      <c r="V481" s="1"/>
      <c r="W481" s="1"/>
      <c r="X481" s="1"/>
      <c r="Y481" s="1"/>
      <c r="Z481" s="1"/>
    </row>
    <row r="482" spans="1:26" ht="12" customHeight="1">
      <c r="A482" s="1"/>
      <c r="B482" s="1"/>
      <c r="C482" s="38"/>
      <c r="D482" s="39"/>
      <c r="E482" s="39"/>
      <c r="F482" s="38"/>
      <c r="G482" s="1"/>
      <c r="H482" s="1"/>
      <c r="I482" s="1"/>
      <c r="J482" s="1"/>
      <c r="K482" s="1"/>
      <c r="L482" s="1"/>
      <c r="M482" s="1"/>
      <c r="N482" s="1"/>
      <c r="O482" s="1"/>
      <c r="P482" s="1"/>
      <c r="Q482" s="1"/>
      <c r="R482" s="1"/>
      <c r="S482" s="1"/>
      <c r="T482" s="1"/>
      <c r="U482" s="1"/>
      <c r="V482" s="1"/>
      <c r="W482" s="1"/>
      <c r="X482" s="1"/>
      <c r="Y482" s="1"/>
      <c r="Z482" s="1"/>
    </row>
    <row r="483" spans="1:26" ht="12" customHeight="1">
      <c r="A483" s="1"/>
      <c r="B483" s="1"/>
      <c r="C483" s="38"/>
      <c r="D483" s="39"/>
      <c r="E483" s="39"/>
      <c r="F483" s="38"/>
      <c r="G483" s="1"/>
      <c r="H483" s="1"/>
      <c r="I483" s="1"/>
      <c r="J483" s="1"/>
      <c r="K483" s="1"/>
      <c r="L483" s="1"/>
      <c r="M483" s="1"/>
      <c r="N483" s="1"/>
      <c r="O483" s="1"/>
      <c r="P483" s="1"/>
      <c r="Q483" s="1"/>
      <c r="R483" s="1"/>
      <c r="S483" s="1"/>
      <c r="T483" s="1"/>
      <c r="U483" s="1"/>
      <c r="V483" s="1"/>
      <c r="W483" s="1"/>
      <c r="X483" s="1"/>
      <c r="Y483" s="1"/>
      <c r="Z483" s="1"/>
    </row>
    <row r="484" spans="1:26" ht="12" customHeight="1">
      <c r="A484" s="1"/>
      <c r="B484" s="1"/>
      <c r="C484" s="38"/>
      <c r="D484" s="39"/>
      <c r="E484" s="39"/>
      <c r="F484" s="38"/>
      <c r="G484" s="1"/>
      <c r="H484" s="1"/>
      <c r="I484" s="1"/>
      <c r="J484" s="1"/>
      <c r="K484" s="1"/>
      <c r="L484" s="1"/>
      <c r="M484" s="1"/>
      <c r="N484" s="1"/>
      <c r="O484" s="1"/>
      <c r="P484" s="1"/>
      <c r="Q484" s="1"/>
      <c r="R484" s="1"/>
      <c r="S484" s="1"/>
      <c r="T484" s="1"/>
      <c r="U484" s="1"/>
      <c r="V484" s="1"/>
      <c r="W484" s="1"/>
      <c r="X484" s="1"/>
      <c r="Y484" s="1"/>
      <c r="Z484" s="1"/>
    </row>
    <row r="485" spans="1:26" ht="12" customHeight="1">
      <c r="A485" s="1"/>
      <c r="B485" s="1"/>
      <c r="C485" s="38"/>
      <c r="D485" s="39"/>
      <c r="E485" s="39"/>
      <c r="F485" s="38"/>
      <c r="G485" s="1"/>
      <c r="H485" s="1"/>
      <c r="I485" s="1"/>
      <c r="J485" s="1"/>
      <c r="K485" s="1"/>
      <c r="L485" s="1"/>
      <c r="M485" s="1"/>
      <c r="N485" s="1"/>
      <c r="O485" s="1"/>
      <c r="P485" s="1"/>
      <c r="Q485" s="1"/>
      <c r="R485" s="1"/>
      <c r="S485" s="1"/>
      <c r="T485" s="1"/>
      <c r="U485" s="1"/>
      <c r="V485" s="1"/>
      <c r="W485" s="1"/>
      <c r="X485" s="1"/>
      <c r="Y485" s="1"/>
      <c r="Z485" s="1"/>
    </row>
    <row r="486" spans="1:26" ht="12" customHeight="1">
      <c r="A486" s="1"/>
      <c r="B486" s="1"/>
      <c r="C486" s="38"/>
      <c r="D486" s="39"/>
      <c r="E486" s="39"/>
      <c r="F486" s="38"/>
      <c r="G486" s="1"/>
      <c r="H486" s="1"/>
      <c r="I486" s="1"/>
      <c r="J486" s="1"/>
      <c r="K486" s="1"/>
      <c r="L486" s="1"/>
      <c r="M486" s="1"/>
      <c r="N486" s="1"/>
      <c r="O486" s="1"/>
      <c r="P486" s="1"/>
      <c r="Q486" s="1"/>
      <c r="R486" s="1"/>
      <c r="S486" s="1"/>
      <c r="T486" s="1"/>
      <c r="U486" s="1"/>
      <c r="V486" s="1"/>
      <c r="W486" s="1"/>
      <c r="X486" s="1"/>
      <c r="Y486" s="1"/>
      <c r="Z486" s="1"/>
    </row>
    <row r="487" spans="1:26" ht="12" customHeight="1">
      <c r="A487" s="1"/>
      <c r="B487" s="1"/>
      <c r="C487" s="38"/>
      <c r="D487" s="39"/>
      <c r="E487" s="39"/>
      <c r="F487" s="38"/>
      <c r="G487" s="1"/>
      <c r="H487" s="1"/>
      <c r="I487" s="1"/>
      <c r="J487" s="1"/>
      <c r="K487" s="1"/>
      <c r="L487" s="1"/>
      <c r="M487" s="1"/>
      <c r="N487" s="1"/>
      <c r="O487" s="1"/>
      <c r="P487" s="1"/>
      <c r="Q487" s="1"/>
      <c r="R487" s="1"/>
      <c r="S487" s="1"/>
      <c r="T487" s="1"/>
      <c r="U487" s="1"/>
      <c r="V487" s="1"/>
      <c r="W487" s="1"/>
      <c r="X487" s="1"/>
      <c r="Y487" s="1"/>
      <c r="Z487" s="1"/>
    </row>
    <row r="488" spans="1:26" ht="12" customHeight="1">
      <c r="A488" s="1"/>
      <c r="B488" s="1"/>
      <c r="C488" s="38"/>
      <c r="D488" s="39"/>
      <c r="E488" s="39"/>
      <c r="F488" s="38"/>
      <c r="G488" s="1"/>
      <c r="H488" s="1"/>
      <c r="I488" s="1"/>
      <c r="J488" s="1"/>
      <c r="K488" s="1"/>
      <c r="L488" s="1"/>
      <c r="M488" s="1"/>
      <c r="N488" s="1"/>
      <c r="O488" s="1"/>
      <c r="P488" s="1"/>
      <c r="Q488" s="1"/>
      <c r="R488" s="1"/>
      <c r="S488" s="1"/>
      <c r="T488" s="1"/>
      <c r="U488" s="1"/>
      <c r="V488" s="1"/>
      <c r="W488" s="1"/>
      <c r="X488" s="1"/>
      <c r="Y488" s="1"/>
      <c r="Z488" s="1"/>
    </row>
    <row r="489" spans="1:26" ht="12" customHeight="1">
      <c r="A489" s="1"/>
      <c r="B489" s="1"/>
      <c r="C489" s="38"/>
      <c r="D489" s="39"/>
      <c r="E489" s="39"/>
      <c r="F489" s="38"/>
      <c r="G489" s="1"/>
      <c r="H489" s="1"/>
      <c r="I489" s="1"/>
      <c r="J489" s="1"/>
      <c r="K489" s="1"/>
      <c r="L489" s="1"/>
      <c r="M489" s="1"/>
      <c r="N489" s="1"/>
      <c r="O489" s="1"/>
      <c r="P489" s="1"/>
      <c r="Q489" s="1"/>
      <c r="R489" s="1"/>
      <c r="S489" s="1"/>
      <c r="T489" s="1"/>
      <c r="U489" s="1"/>
      <c r="V489" s="1"/>
      <c r="W489" s="1"/>
      <c r="X489" s="1"/>
      <c r="Y489" s="1"/>
      <c r="Z489" s="1"/>
    </row>
    <row r="490" spans="1:26" ht="12" customHeight="1">
      <c r="A490" s="1"/>
      <c r="B490" s="1"/>
      <c r="C490" s="38"/>
      <c r="D490" s="39"/>
      <c r="E490" s="39"/>
      <c r="F490" s="38"/>
      <c r="G490" s="1"/>
      <c r="H490" s="1"/>
      <c r="I490" s="1"/>
      <c r="J490" s="1"/>
      <c r="K490" s="1"/>
      <c r="L490" s="1"/>
      <c r="M490" s="1"/>
      <c r="N490" s="1"/>
      <c r="O490" s="1"/>
      <c r="P490" s="1"/>
      <c r="Q490" s="1"/>
      <c r="R490" s="1"/>
      <c r="S490" s="1"/>
      <c r="T490" s="1"/>
      <c r="U490" s="1"/>
      <c r="V490" s="1"/>
      <c r="W490" s="1"/>
      <c r="X490" s="1"/>
      <c r="Y490" s="1"/>
      <c r="Z490" s="1"/>
    </row>
    <row r="491" spans="1:26" ht="12" customHeight="1">
      <c r="A491" s="1"/>
      <c r="B491" s="1"/>
      <c r="C491" s="38"/>
      <c r="D491" s="39"/>
      <c r="E491" s="39"/>
      <c r="F491" s="38"/>
      <c r="G491" s="1"/>
      <c r="H491" s="1"/>
      <c r="I491" s="1"/>
      <c r="J491" s="1"/>
      <c r="K491" s="1"/>
      <c r="L491" s="1"/>
      <c r="M491" s="1"/>
      <c r="N491" s="1"/>
      <c r="O491" s="1"/>
      <c r="P491" s="1"/>
      <c r="Q491" s="1"/>
      <c r="R491" s="1"/>
      <c r="S491" s="1"/>
      <c r="T491" s="1"/>
      <c r="U491" s="1"/>
      <c r="V491" s="1"/>
      <c r="W491" s="1"/>
      <c r="X491" s="1"/>
      <c r="Y491" s="1"/>
      <c r="Z491" s="1"/>
    </row>
    <row r="492" spans="1:26" ht="12" customHeight="1">
      <c r="A492" s="1"/>
      <c r="B492" s="1"/>
      <c r="C492" s="38"/>
      <c r="D492" s="39"/>
      <c r="E492" s="39"/>
      <c r="F492" s="38"/>
      <c r="G492" s="1"/>
      <c r="H492" s="1"/>
      <c r="I492" s="1"/>
      <c r="J492" s="1"/>
      <c r="K492" s="1"/>
      <c r="L492" s="1"/>
      <c r="M492" s="1"/>
      <c r="N492" s="1"/>
      <c r="O492" s="1"/>
      <c r="P492" s="1"/>
      <c r="Q492" s="1"/>
      <c r="R492" s="1"/>
      <c r="S492" s="1"/>
      <c r="T492" s="1"/>
      <c r="U492" s="1"/>
      <c r="V492" s="1"/>
      <c r="W492" s="1"/>
      <c r="X492" s="1"/>
      <c r="Y492" s="1"/>
      <c r="Z492" s="1"/>
    </row>
    <row r="493" spans="1:26" ht="12" customHeight="1">
      <c r="A493" s="1"/>
      <c r="B493" s="1"/>
      <c r="C493" s="38"/>
      <c r="D493" s="39"/>
      <c r="E493" s="39"/>
      <c r="F493" s="38"/>
      <c r="G493" s="1"/>
      <c r="H493" s="1"/>
      <c r="I493" s="1"/>
      <c r="J493" s="1"/>
      <c r="K493" s="1"/>
      <c r="L493" s="1"/>
      <c r="M493" s="1"/>
      <c r="N493" s="1"/>
      <c r="O493" s="1"/>
      <c r="P493" s="1"/>
      <c r="Q493" s="1"/>
      <c r="R493" s="1"/>
      <c r="S493" s="1"/>
      <c r="T493" s="1"/>
      <c r="U493" s="1"/>
      <c r="V493" s="1"/>
      <c r="W493" s="1"/>
      <c r="X493" s="1"/>
      <c r="Y493" s="1"/>
      <c r="Z493" s="1"/>
    </row>
    <row r="494" spans="1:26" ht="12" customHeight="1">
      <c r="A494" s="1"/>
      <c r="B494" s="1"/>
      <c r="C494" s="38"/>
      <c r="D494" s="39"/>
      <c r="E494" s="39"/>
      <c r="F494" s="38"/>
      <c r="G494" s="1"/>
      <c r="H494" s="1"/>
      <c r="I494" s="1"/>
      <c r="J494" s="1"/>
      <c r="K494" s="1"/>
      <c r="L494" s="1"/>
      <c r="M494" s="1"/>
      <c r="N494" s="1"/>
      <c r="O494" s="1"/>
      <c r="P494" s="1"/>
      <c r="Q494" s="1"/>
      <c r="R494" s="1"/>
      <c r="S494" s="1"/>
      <c r="T494" s="1"/>
      <c r="U494" s="1"/>
      <c r="V494" s="1"/>
      <c r="W494" s="1"/>
      <c r="X494" s="1"/>
      <c r="Y494" s="1"/>
      <c r="Z494" s="1"/>
    </row>
    <row r="495" spans="1:26" ht="12" customHeight="1">
      <c r="A495" s="1"/>
      <c r="B495" s="1"/>
      <c r="C495" s="38"/>
      <c r="D495" s="39"/>
      <c r="E495" s="39"/>
      <c r="F495" s="38"/>
      <c r="G495" s="1"/>
      <c r="H495" s="1"/>
      <c r="I495" s="1"/>
      <c r="J495" s="1"/>
      <c r="K495" s="1"/>
      <c r="L495" s="1"/>
      <c r="M495" s="1"/>
      <c r="N495" s="1"/>
      <c r="O495" s="1"/>
      <c r="P495" s="1"/>
      <c r="Q495" s="1"/>
      <c r="R495" s="1"/>
      <c r="S495" s="1"/>
      <c r="T495" s="1"/>
      <c r="U495" s="1"/>
      <c r="V495" s="1"/>
      <c r="W495" s="1"/>
      <c r="X495" s="1"/>
      <c r="Y495" s="1"/>
      <c r="Z495" s="1"/>
    </row>
    <row r="496" spans="1:26" ht="12" customHeight="1">
      <c r="A496" s="1"/>
      <c r="B496" s="1"/>
      <c r="C496" s="38"/>
      <c r="D496" s="39"/>
      <c r="E496" s="39"/>
      <c r="F496" s="38"/>
      <c r="G496" s="1"/>
      <c r="H496" s="1"/>
      <c r="I496" s="1"/>
      <c r="J496" s="1"/>
      <c r="K496" s="1"/>
      <c r="L496" s="1"/>
      <c r="M496" s="1"/>
      <c r="N496" s="1"/>
      <c r="O496" s="1"/>
      <c r="P496" s="1"/>
      <c r="Q496" s="1"/>
      <c r="R496" s="1"/>
      <c r="S496" s="1"/>
      <c r="T496" s="1"/>
      <c r="U496" s="1"/>
      <c r="V496" s="1"/>
      <c r="W496" s="1"/>
      <c r="X496" s="1"/>
      <c r="Y496" s="1"/>
      <c r="Z496" s="1"/>
    </row>
    <row r="497" spans="1:26" ht="12" customHeight="1">
      <c r="A497" s="1"/>
      <c r="B497" s="1"/>
      <c r="C497" s="38"/>
      <c r="D497" s="39"/>
      <c r="E497" s="39"/>
      <c r="F497" s="38"/>
      <c r="G497" s="1"/>
      <c r="H497" s="1"/>
      <c r="I497" s="1"/>
      <c r="J497" s="1"/>
      <c r="K497" s="1"/>
      <c r="L497" s="1"/>
      <c r="M497" s="1"/>
      <c r="N497" s="1"/>
      <c r="O497" s="1"/>
      <c r="P497" s="1"/>
      <c r="Q497" s="1"/>
      <c r="R497" s="1"/>
      <c r="S497" s="1"/>
      <c r="T497" s="1"/>
      <c r="U497" s="1"/>
      <c r="V497" s="1"/>
      <c r="W497" s="1"/>
      <c r="X497" s="1"/>
      <c r="Y497" s="1"/>
      <c r="Z497" s="1"/>
    </row>
    <row r="498" spans="1:26" ht="12" customHeight="1">
      <c r="A498" s="1"/>
      <c r="B498" s="1"/>
      <c r="C498" s="38"/>
      <c r="D498" s="39"/>
      <c r="E498" s="39"/>
      <c r="F498" s="38"/>
      <c r="G498" s="1"/>
      <c r="H498" s="1"/>
      <c r="I498" s="1"/>
      <c r="J498" s="1"/>
      <c r="K498" s="1"/>
      <c r="L498" s="1"/>
      <c r="M498" s="1"/>
      <c r="N498" s="1"/>
      <c r="O498" s="1"/>
      <c r="P498" s="1"/>
      <c r="Q498" s="1"/>
      <c r="R498" s="1"/>
      <c r="S498" s="1"/>
      <c r="T498" s="1"/>
      <c r="U498" s="1"/>
      <c r="V498" s="1"/>
      <c r="W498" s="1"/>
      <c r="X498" s="1"/>
      <c r="Y498" s="1"/>
      <c r="Z498" s="1"/>
    </row>
    <row r="499" spans="1:26" ht="12" customHeight="1">
      <c r="A499" s="1"/>
      <c r="B499" s="1"/>
      <c r="C499" s="38"/>
      <c r="D499" s="39"/>
      <c r="E499" s="39"/>
      <c r="F499" s="38"/>
      <c r="G499" s="1"/>
      <c r="H499" s="1"/>
      <c r="I499" s="1"/>
      <c r="J499" s="1"/>
      <c r="K499" s="1"/>
      <c r="L499" s="1"/>
      <c r="M499" s="1"/>
      <c r="N499" s="1"/>
      <c r="O499" s="1"/>
      <c r="P499" s="1"/>
      <c r="Q499" s="1"/>
      <c r="R499" s="1"/>
      <c r="S499" s="1"/>
      <c r="T499" s="1"/>
      <c r="U499" s="1"/>
      <c r="V499" s="1"/>
      <c r="W499" s="1"/>
      <c r="X499" s="1"/>
      <c r="Y499" s="1"/>
      <c r="Z499" s="1"/>
    </row>
    <row r="500" spans="1:26" ht="12" customHeight="1">
      <c r="A500" s="1"/>
      <c r="B500" s="1"/>
      <c r="C500" s="38"/>
      <c r="D500" s="39"/>
      <c r="E500" s="39"/>
      <c r="F500" s="38"/>
      <c r="G500" s="1"/>
      <c r="H500" s="1"/>
      <c r="I500" s="1"/>
      <c r="J500" s="1"/>
      <c r="K500" s="1"/>
      <c r="L500" s="1"/>
      <c r="M500" s="1"/>
      <c r="N500" s="1"/>
      <c r="O500" s="1"/>
      <c r="P500" s="1"/>
      <c r="Q500" s="1"/>
      <c r="R500" s="1"/>
      <c r="S500" s="1"/>
      <c r="T500" s="1"/>
      <c r="U500" s="1"/>
      <c r="V500" s="1"/>
      <c r="W500" s="1"/>
      <c r="X500" s="1"/>
      <c r="Y500" s="1"/>
      <c r="Z500" s="1"/>
    </row>
    <row r="501" spans="1:26" ht="12" customHeight="1">
      <c r="A501" s="1"/>
      <c r="B501" s="1"/>
      <c r="C501" s="38"/>
      <c r="D501" s="39"/>
      <c r="E501" s="39"/>
      <c r="F501" s="38"/>
      <c r="G501" s="1"/>
      <c r="H501" s="1"/>
      <c r="I501" s="1"/>
      <c r="J501" s="1"/>
      <c r="K501" s="1"/>
      <c r="L501" s="1"/>
      <c r="M501" s="1"/>
      <c r="N501" s="1"/>
      <c r="O501" s="1"/>
      <c r="P501" s="1"/>
      <c r="Q501" s="1"/>
      <c r="R501" s="1"/>
      <c r="S501" s="1"/>
      <c r="T501" s="1"/>
      <c r="U501" s="1"/>
      <c r="V501" s="1"/>
      <c r="W501" s="1"/>
      <c r="X501" s="1"/>
      <c r="Y501" s="1"/>
      <c r="Z501" s="1"/>
    </row>
    <row r="502" spans="1:26" ht="12" customHeight="1">
      <c r="A502" s="1"/>
      <c r="B502" s="1"/>
      <c r="C502" s="38"/>
      <c r="D502" s="39"/>
      <c r="E502" s="39"/>
      <c r="F502" s="38"/>
      <c r="G502" s="1"/>
      <c r="H502" s="1"/>
      <c r="I502" s="1"/>
      <c r="J502" s="1"/>
      <c r="K502" s="1"/>
      <c r="L502" s="1"/>
      <c r="M502" s="1"/>
      <c r="N502" s="1"/>
      <c r="O502" s="1"/>
      <c r="P502" s="1"/>
      <c r="Q502" s="1"/>
      <c r="R502" s="1"/>
      <c r="S502" s="1"/>
      <c r="T502" s="1"/>
      <c r="U502" s="1"/>
      <c r="V502" s="1"/>
      <c r="W502" s="1"/>
      <c r="X502" s="1"/>
      <c r="Y502" s="1"/>
      <c r="Z502" s="1"/>
    </row>
    <row r="503" spans="1:26" ht="12" customHeight="1">
      <c r="A503" s="1"/>
      <c r="B503" s="1"/>
      <c r="C503" s="38"/>
      <c r="D503" s="39"/>
      <c r="E503" s="39"/>
      <c r="F503" s="38"/>
      <c r="G503" s="1"/>
      <c r="H503" s="1"/>
      <c r="I503" s="1"/>
      <c r="J503" s="1"/>
      <c r="K503" s="1"/>
      <c r="L503" s="1"/>
      <c r="M503" s="1"/>
      <c r="N503" s="1"/>
      <c r="O503" s="1"/>
      <c r="P503" s="1"/>
      <c r="Q503" s="1"/>
      <c r="R503" s="1"/>
      <c r="S503" s="1"/>
      <c r="T503" s="1"/>
      <c r="U503" s="1"/>
      <c r="V503" s="1"/>
      <c r="W503" s="1"/>
      <c r="X503" s="1"/>
      <c r="Y503" s="1"/>
      <c r="Z503" s="1"/>
    </row>
    <row r="504" spans="1:26" ht="12" customHeight="1">
      <c r="A504" s="1"/>
      <c r="B504" s="1"/>
      <c r="C504" s="38"/>
      <c r="D504" s="39"/>
      <c r="E504" s="39"/>
      <c r="F504" s="38"/>
      <c r="G504" s="1"/>
      <c r="H504" s="1"/>
      <c r="I504" s="1"/>
      <c r="J504" s="1"/>
      <c r="K504" s="1"/>
      <c r="L504" s="1"/>
      <c r="M504" s="1"/>
      <c r="N504" s="1"/>
      <c r="O504" s="1"/>
      <c r="P504" s="1"/>
      <c r="Q504" s="1"/>
      <c r="R504" s="1"/>
      <c r="S504" s="1"/>
      <c r="T504" s="1"/>
      <c r="U504" s="1"/>
      <c r="V504" s="1"/>
      <c r="W504" s="1"/>
      <c r="X504" s="1"/>
      <c r="Y504" s="1"/>
      <c r="Z504" s="1"/>
    </row>
    <row r="505" spans="1:26" ht="12" customHeight="1">
      <c r="A505" s="1"/>
      <c r="B505" s="1"/>
      <c r="C505" s="38"/>
      <c r="D505" s="39"/>
      <c r="E505" s="39"/>
      <c r="F505" s="38"/>
      <c r="G505" s="1"/>
      <c r="H505" s="1"/>
      <c r="I505" s="1"/>
      <c r="J505" s="1"/>
      <c r="K505" s="1"/>
      <c r="L505" s="1"/>
      <c r="M505" s="1"/>
      <c r="N505" s="1"/>
      <c r="O505" s="1"/>
      <c r="P505" s="1"/>
      <c r="Q505" s="1"/>
      <c r="R505" s="1"/>
      <c r="S505" s="1"/>
      <c r="T505" s="1"/>
      <c r="U505" s="1"/>
      <c r="V505" s="1"/>
      <c r="W505" s="1"/>
      <c r="X505" s="1"/>
      <c r="Y505" s="1"/>
      <c r="Z505" s="1"/>
    </row>
    <row r="506" spans="1:26" ht="12" customHeight="1">
      <c r="A506" s="1"/>
      <c r="B506" s="1"/>
      <c r="C506" s="38"/>
      <c r="D506" s="39"/>
      <c r="E506" s="39"/>
      <c r="F506" s="38"/>
      <c r="G506" s="1"/>
      <c r="H506" s="1"/>
      <c r="I506" s="1"/>
      <c r="J506" s="1"/>
      <c r="K506" s="1"/>
      <c r="L506" s="1"/>
      <c r="M506" s="1"/>
      <c r="N506" s="1"/>
      <c r="O506" s="1"/>
      <c r="P506" s="1"/>
      <c r="Q506" s="1"/>
      <c r="R506" s="1"/>
      <c r="S506" s="1"/>
      <c r="T506" s="1"/>
      <c r="U506" s="1"/>
      <c r="V506" s="1"/>
      <c r="W506" s="1"/>
      <c r="X506" s="1"/>
      <c r="Y506" s="1"/>
      <c r="Z506" s="1"/>
    </row>
    <row r="507" spans="1:26" ht="12" customHeight="1">
      <c r="A507" s="1"/>
      <c r="B507" s="1"/>
      <c r="C507" s="38"/>
      <c r="D507" s="39"/>
      <c r="E507" s="39"/>
      <c r="F507" s="38"/>
      <c r="G507" s="1"/>
      <c r="H507" s="1"/>
      <c r="I507" s="1"/>
      <c r="J507" s="1"/>
      <c r="K507" s="1"/>
      <c r="L507" s="1"/>
      <c r="M507" s="1"/>
      <c r="N507" s="1"/>
      <c r="O507" s="1"/>
      <c r="P507" s="1"/>
      <c r="Q507" s="1"/>
      <c r="R507" s="1"/>
      <c r="S507" s="1"/>
      <c r="T507" s="1"/>
      <c r="U507" s="1"/>
      <c r="V507" s="1"/>
      <c r="W507" s="1"/>
      <c r="X507" s="1"/>
      <c r="Y507" s="1"/>
      <c r="Z507" s="1"/>
    </row>
    <row r="508" spans="1:26" ht="12" customHeight="1">
      <c r="A508" s="1"/>
      <c r="B508" s="1"/>
      <c r="C508" s="38"/>
      <c r="D508" s="39"/>
      <c r="E508" s="39"/>
      <c r="F508" s="38"/>
      <c r="G508" s="1"/>
      <c r="H508" s="1"/>
      <c r="I508" s="1"/>
      <c r="J508" s="1"/>
      <c r="K508" s="1"/>
      <c r="L508" s="1"/>
      <c r="M508" s="1"/>
      <c r="N508" s="1"/>
      <c r="O508" s="1"/>
      <c r="P508" s="1"/>
      <c r="Q508" s="1"/>
      <c r="R508" s="1"/>
      <c r="S508" s="1"/>
      <c r="T508" s="1"/>
      <c r="U508" s="1"/>
      <c r="V508" s="1"/>
      <c r="W508" s="1"/>
      <c r="X508" s="1"/>
      <c r="Y508" s="1"/>
      <c r="Z508" s="1"/>
    </row>
    <row r="509" spans="1:26" ht="12" customHeight="1">
      <c r="A509" s="1"/>
      <c r="B509" s="1"/>
      <c r="C509" s="38"/>
      <c r="D509" s="39"/>
      <c r="E509" s="39"/>
      <c r="F509" s="38"/>
      <c r="G509" s="1"/>
      <c r="H509" s="1"/>
      <c r="I509" s="1"/>
      <c r="J509" s="1"/>
      <c r="K509" s="1"/>
      <c r="L509" s="1"/>
      <c r="M509" s="1"/>
      <c r="N509" s="1"/>
      <c r="O509" s="1"/>
      <c r="P509" s="1"/>
      <c r="Q509" s="1"/>
      <c r="R509" s="1"/>
      <c r="S509" s="1"/>
      <c r="T509" s="1"/>
      <c r="U509" s="1"/>
      <c r="V509" s="1"/>
      <c r="W509" s="1"/>
      <c r="X509" s="1"/>
      <c r="Y509" s="1"/>
      <c r="Z509" s="1"/>
    </row>
    <row r="510" spans="1:26" ht="12" customHeight="1">
      <c r="A510" s="1"/>
      <c r="B510" s="1"/>
      <c r="C510" s="38"/>
      <c r="D510" s="39"/>
      <c r="E510" s="39"/>
      <c r="F510" s="38"/>
      <c r="G510" s="1"/>
      <c r="H510" s="1"/>
      <c r="I510" s="1"/>
      <c r="J510" s="1"/>
      <c r="K510" s="1"/>
      <c r="L510" s="1"/>
      <c r="M510" s="1"/>
      <c r="N510" s="1"/>
      <c r="O510" s="1"/>
      <c r="P510" s="1"/>
      <c r="Q510" s="1"/>
      <c r="R510" s="1"/>
      <c r="S510" s="1"/>
      <c r="T510" s="1"/>
      <c r="U510" s="1"/>
      <c r="V510" s="1"/>
      <c r="W510" s="1"/>
      <c r="X510" s="1"/>
      <c r="Y510" s="1"/>
      <c r="Z510" s="1"/>
    </row>
    <row r="511" spans="1:26" ht="12" customHeight="1">
      <c r="A511" s="1"/>
      <c r="B511" s="1"/>
      <c r="C511" s="38"/>
      <c r="D511" s="39"/>
      <c r="E511" s="39"/>
      <c r="F511" s="38"/>
      <c r="G511" s="1"/>
      <c r="H511" s="1"/>
      <c r="I511" s="1"/>
      <c r="J511" s="1"/>
      <c r="K511" s="1"/>
      <c r="L511" s="1"/>
      <c r="M511" s="1"/>
      <c r="N511" s="1"/>
      <c r="O511" s="1"/>
      <c r="P511" s="1"/>
      <c r="Q511" s="1"/>
      <c r="R511" s="1"/>
      <c r="S511" s="1"/>
      <c r="T511" s="1"/>
      <c r="U511" s="1"/>
      <c r="V511" s="1"/>
      <c r="W511" s="1"/>
      <c r="X511" s="1"/>
      <c r="Y511" s="1"/>
      <c r="Z511" s="1"/>
    </row>
    <row r="512" spans="1:26" ht="12" customHeight="1">
      <c r="A512" s="1"/>
      <c r="B512" s="1"/>
      <c r="C512" s="38"/>
      <c r="D512" s="39"/>
      <c r="E512" s="39"/>
      <c r="F512" s="38"/>
      <c r="G512" s="1"/>
      <c r="H512" s="1"/>
      <c r="I512" s="1"/>
      <c r="J512" s="1"/>
      <c r="K512" s="1"/>
      <c r="L512" s="1"/>
      <c r="M512" s="1"/>
      <c r="N512" s="1"/>
      <c r="O512" s="1"/>
      <c r="P512" s="1"/>
      <c r="Q512" s="1"/>
      <c r="R512" s="1"/>
      <c r="S512" s="1"/>
      <c r="T512" s="1"/>
      <c r="U512" s="1"/>
      <c r="V512" s="1"/>
      <c r="W512" s="1"/>
      <c r="X512" s="1"/>
      <c r="Y512" s="1"/>
      <c r="Z512" s="1"/>
    </row>
    <row r="513" spans="1:26" ht="12" customHeight="1">
      <c r="A513" s="1"/>
      <c r="B513" s="1"/>
      <c r="C513" s="38"/>
      <c r="D513" s="39"/>
      <c r="E513" s="39"/>
      <c r="F513" s="38"/>
      <c r="G513" s="1"/>
      <c r="H513" s="1"/>
      <c r="I513" s="1"/>
      <c r="J513" s="1"/>
      <c r="K513" s="1"/>
      <c r="L513" s="1"/>
      <c r="M513" s="1"/>
      <c r="N513" s="1"/>
      <c r="O513" s="1"/>
      <c r="P513" s="1"/>
      <c r="Q513" s="1"/>
      <c r="R513" s="1"/>
      <c r="S513" s="1"/>
      <c r="T513" s="1"/>
      <c r="U513" s="1"/>
      <c r="V513" s="1"/>
      <c r="W513" s="1"/>
      <c r="X513" s="1"/>
      <c r="Y513" s="1"/>
      <c r="Z513" s="1"/>
    </row>
    <row r="514" spans="1:26" ht="12" customHeight="1">
      <c r="A514" s="1"/>
      <c r="B514" s="1"/>
      <c r="C514" s="38"/>
      <c r="D514" s="39"/>
      <c r="E514" s="39"/>
      <c r="F514" s="38"/>
      <c r="G514" s="1"/>
      <c r="H514" s="1"/>
      <c r="I514" s="1"/>
      <c r="J514" s="1"/>
      <c r="K514" s="1"/>
      <c r="L514" s="1"/>
      <c r="M514" s="1"/>
      <c r="N514" s="1"/>
      <c r="O514" s="1"/>
      <c r="P514" s="1"/>
      <c r="Q514" s="1"/>
      <c r="R514" s="1"/>
      <c r="S514" s="1"/>
      <c r="T514" s="1"/>
      <c r="U514" s="1"/>
      <c r="V514" s="1"/>
      <c r="W514" s="1"/>
      <c r="X514" s="1"/>
      <c r="Y514" s="1"/>
      <c r="Z514" s="1"/>
    </row>
    <row r="515" spans="1:26" ht="12" customHeight="1">
      <c r="A515" s="1"/>
      <c r="B515" s="1"/>
      <c r="C515" s="38"/>
      <c r="D515" s="39"/>
      <c r="E515" s="39"/>
      <c r="F515" s="38"/>
      <c r="G515" s="1"/>
      <c r="H515" s="1"/>
      <c r="I515" s="1"/>
      <c r="J515" s="1"/>
      <c r="K515" s="1"/>
      <c r="L515" s="1"/>
      <c r="M515" s="1"/>
      <c r="N515" s="1"/>
      <c r="O515" s="1"/>
      <c r="P515" s="1"/>
      <c r="Q515" s="1"/>
      <c r="R515" s="1"/>
      <c r="S515" s="1"/>
      <c r="T515" s="1"/>
      <c r="U515" s="1"/>
      <c r="V515" s="1"/>
      <c r="W515" s="1"/>
      <c r="X515" s="1"/>
      <c r="Y515" s="1"/>
      <c r="Z515" s="1"/>
    </row>
    <row r="516" spans="1:26" ht="12" customHeight="1">
      <c r="A516" s="1"/>
      <c r="B516" s="1"/>
      <c r="C516" s="38"/>
      <c r="D516" s="39"/>
      <c r="E516" s="39"/>
      <c r="F516" s="38"/>
      <c r="G516" s="1"/>
      <c r="H516" s="1"/>
      <c r="I516" s="1"/>
      <c r="J516" s="1"/>
      <c r="K516" s="1"/>
      <c r="L516" s="1"/>
      <c r="M516" s="1"/>
      <c r="N516" s="1"/>
      <c r="O516" s="1"/>
      <c r="P516" s="1"/>
      <c r="Q516" s="1"/>
      <c r="R516" s="1"/>
      <c r="S516" s="1"/>
      <c r="T516" s="1"/>
      <c r="U516" s="1"/>
      <c r="V516" s="1"/>
      <c r="W516" s="1"/>
      <c r="X516" s="1"/>
      <c r="Y516" s="1"/>
      <c r="Z516" s="1"/>
    </row>
    <row r="517" spans="1:26" ht="12" customHeight="1">
      <c r="A517" s="1"/>
      <c r="B517" s="1"/>
      <c r="C517" s="38"/>
      <c r="D517" s="39"/>
      <c r="E517" s="39"/>
      <c r="F517" s="38"/>
      <c r="G517" s="1"/>
      <c r="H517" s="1"/>
      <c r="I517" s="1"/>
      <c r="J517" s="1"/>
      <c r="K517" s="1"/>
      <c r="L517" s="1"/>
      <c r="M517" s="1"/>
      <c r="N517" s="1"/>
      <c r="O517" s="1"/>
      <c r="P517" s="1"/>
      <c r="Q517" s="1"/>
      <c r="R517" s="1"/>
      <c r="S517" s="1"/>
      <c r="T517" s="1"/>
      <c r="U517" s="1"/>
      <c r="V517" s="1"/>
      <c r="W517" s="1"/>
      <c r="X517" s="1"/>
      <c r="Y517" s="1"/>
      <c r="Z517" s="1"/>
    </row>
    <row r="518" spans="1:26" ht="12" customHeight="1">
      <c r="A518" s="1"/>
      <c r="B518" s="1"/>
      <c r="C518" s="38"/>
      <c r="D518" s="39"/>
      <c r="E518" s="39"/>
      <c r="F518" s="38"/>
      <c r="G518" s="1"/>
      <c r="H518" s="1"/>
      <c r="I518" s="1"/>
      <c r="J518" s="1"/>
      <c r="K518" s="1"/>
      <c r="L518" s="1"/>
      <c r="M518" s="1"/>
      <c r="N518" s="1"/>
      <c r="O518" s="1"/>
      <c r="P518" s="1"/>
      <c r="Q518" s="1"/>
      <c r="R518" s="1"/>
      <c r="S518" s="1"/>
      <c r="T518" s="1"/>
      <c r="U518" s="1"/>
      <c r="V518" s="1"/>
      <c r="W518" s="1"/>
      <c r="X518" s="1"/>
      <c r="Y518" s="1"/>
      <c r="Z518" s="1"/>
    </row>
    <row r="519" spans="1:26" ht="12" customHeight="1">
      <c r="A519" s="1"/>
      <c r="B519" s="1"/>
      <c r="C519" s="38"/>
      <c r="D519" s="39"/>
      <c r="E519" s="39"/>
      <c r="F519" s="38"/>
      <c r="G519" s="1"/>
      <c r="H519" s="1"/>
      <c r="I519" s="1"/>
      <c r="J519" s="1"/>
      <c r="K519" s="1"/>
      <c r="L519" s="1"/>
      <c r="M519" s="1"/>
      <c r="N519" s="1"/>
      <c r="O519" s="1"/>
      <c r="P519" s="1"/>
      <c r="Q519" s="1"/>
      <c r="R519" s="1"/>
      <c r="S519" s="1"/>
      <c r="T519" s="1"/>
      <c r="U519" s="1"/>
      <c r="V519" s="1"/>
      <c r="W519" s="1"/>
      <c r="X519" s="1"/>
      <c r="Y519" s="1"/>
      <c r="Z519" s="1"/>
    </row>
    <row r="520" spans="1:26" ht="12" customHeight="1">
      <c r="A520" s="1"/>
      <c r="B520" s="1"/>
      <c r="C520" s="38"/>
      <c r="D520" s="39"/>
      <c r="E520" s="39"/>
      <c r="F520" s="38"/>
      <c r="G520" s="1"/>
      <c r="H520" s="1"/>
      <c r="I520" s="1"/>
      <c r="J520" s="1"/>
      <c r="K520" s="1"/>
      <c r="L520" s="1"/>
      <c r="M520" s="1"/>
      <c r="N520" s="1"/>
      <c r="O520" s="1"/>
      <c r="P520" s="1"/>
      <c r="Q520" s="1"/>
      <c r="R520" s="1"/>
      <c r="S520" s="1"/>
      <c r="T520" s="1"/>
      <c r="U520" s="1"/>
      <c r="V520" s="1"/>
      <c r="W520" s="1"/>
      <c r="X520" s="1"/>
      <c r="Y520" s="1"/>
      <c r="Z520" s="1"/>
    </row>
    <row r="521" spans="1:26" ht="12" customHeight="1">
      <c r="A521" s="1"/>
      <c r="B521" s="1"/>
      <c r="C521" s="38"/>
      <c r="D521" s="39"/>
      <c r="E521" s="39"/>
      <c r="F521" s="38"/>
      <c r="G521" s="1"/>
      <c r="H521" s="1"/>
      <c r="I521" s="1"/>
      <c r="J521" s="1"/>
      <c r="K521" s="1"/>
      <c r="L521" s="1"/>
      <c r="M521" s="1"/>
      <c r="N521" s="1"/>
      <c r="O521" s="1"/>
      <c r="P521" s="1"/>
      <c r="Q521" s="1"/>
      <c r="R521" s="1"/>
      <c r="S521" s="1"/>
      <c r="T521" s="1"/>
      <c r="U521" s="1"/>
      <c r="V521" s="1"/>
      <c r="W521" s="1"/>
      <c r="X521" s="1"/>
      <c r="Y521" s="1"/>
      <c r="Z521" s="1"/>
    </row>
    <row r="522" spans="1:26" ht="12" customHeight="1">
      <c r="A522" s="1"/>
      <c r="B522" s="1"/>
      <c r="C522" s="38"/>
      <c r="D522" s="39"/>
      <c r="E522" s="39"/>
      <c r="F522" s="38"/>
      <c r="G522" s="1"/>
      <c r="H522" s="1"/>
      <c r="I522" s="1"/>
      <c r="J522" s="1"/>
      <c r="K522" s="1"/>
      <c r="L522" s="1"/>
      <c r="M522" s="1"/>
      <c r="N522" s="1"/>
      <c r="O522" s="1"/>
      <c r="P522" s="1"/>
      <c r="Q522" s="1"/>
      <c r="R522" s="1"/>
      <c r="S522" s="1"/>
      <c r="T522" s="1"/>
      <c r="U522" s="1"/>
      <c r="V522" s="1"/>
      <c r="W522" s="1"/>
      <c r="X522" s="1"/>
      <c r="Y522" s="1"/>
      <c r="Z522" s="1"/>
    </row>
    <row r="523" spans="1:26" ht="12" customHeight="1">
      <c r="A523" s="1"/>
      <c r="B523" s="1"/>
      <c r="C523" s="38"/>
      <c r="D523" s="39"/>
      <c r="E523" s="39"/>
      <c r="F523" s="38"/>
      <c r="G523" s="1"/>
      <c r="H523" s="1"/>
      <c r="I523" s="1"/>
      <c r="J523" s="1"/>
      <c r="K523" s="1"/>
      <c r="L523" s="1"/>
      <c r="M523" s="1"/>
      <c r="N523" s="1"/>
      <c r="O523" s="1"/>
      <c r="P523" s="1"/>
      <c r="Q523" s="1"/>
      <c r="R523" s="1"/>
      <c r="S523" s="1"/>
      <c r="T523" s="1"/>
      <c r="U523" s="1"/>
      <c r="V523" s="1"/>
      <c r="W523" s="1"/>
      <c r="X523" s="1"/>
      <c r="Y523" s="1"/>
      <c r="Z523" s="1"/>
    </row>
    <row r="524" spans="1:26" ht="12" customHeight="1">
      <c r="A524" s="1"/>
      <c r="B524" s="1"/>
      <c r="C524" s="38"/>
      <c r="D524" s="39"/>
      <c r="E524" s="39"/>
      <c r="F524" s="38"/>
      <c r="G524" s="1"/>
      <c r="H524" s="1"/>
      <c r="I524" s="1"/>
      <c r="J524" s="1"/>
      <c r="K524" s="1"/>
      <c r="L524" s="1"/>
      <c r="M524" s="1"/>
      <c r="N524" s="1"/>
      <c r="O524" s="1"/>
      <c r="P524" s="1"/>
      <c r="Q524" s="1"/>
      <c r="R524" s="1"/>
      <c r="S524" s="1"/>
      <c r="T524" s="1"/>
      <c r="U524" s="1"/>
      <c r="V524" s="1"/>
      <c r="W524" s="1"/>
      <c r="X524" s="1"/>
      <c r="Y524" s="1"/>
      <c r="Z524" s="1"/>
    </row>
    <row r="525" spans="1:26" ht="12" customHeight="1">
      <c r="A525" s="1"/>
      <c r="B525" s="1"/>
      <c r="C525" s="38"/>
      <c r="D525" s="39"/>
      <c r="E525" s="39"/>
      <c r="F525" s="38"/>
      <c r="G525" s="1"/>
      <c r="H525" s="1"/>
      <c r="I525" s="1"/>
      <c r="J525" s="1"/>
      <c r="K525" s="1"/>
      <c r="L525" s="1"/>
      <c r="M525" s="1"/>
      <c r="N525" s="1"/>
      <c r="O525" s="1"/>
      <c r="P525" s="1"/>
      <c r="Q525" s="1"/>
      <c r="R525" s="1"/>
      <c r="S525" s="1"/>
      <c r="T525" s="1"/>
      <c r="U525" s="1"/>
      <c r="V525" s="1"/>
      <c r="W525" s="1"/>
      <c r="X525" s="1"/>
      <c r="Y525" s="1"/>
      <c r="Z525" s="1"/>
    </row>
    <row r="526" spans="1:26" ht="12" customHeight="1">
      <c r="A526" s="1"/>
      <c r="B526" s="1"/>
      <c r="C526" s="38"/>
      <c r="D526" s="39"/>
      <c r="E526" s="39"/>
      <c r="F526" s="38"/>
      <c r="G526" s="1"/>
      <c r="H526" s="1"/>
      <c r="I526" s="1"/>
      <c r="J526" s="1"/>
      <c r="K526" s="1"/>
      <c r="L526" s="1"/>
      <c r="M526" s="1"/>
      <c r="N526" s="1"/>
      <c r="O526" s="1"/>
      <c r="P526" s="1"/>
      <c r="Q526" s="1"/>
      <c r="R526" s="1"/>
      <c r="S526" s="1"/>
      <c r="T526" s="1"/>
      <c r="U526" s="1"/>
      <c r="V526" s="1"/>
      <c r="W526" s="1"/>
      <c r="X526" s="1"/>
      <c r="Y526" s="1"/>
      <c r="Z526" s="1"/>
    </row>
    <row r="527" spans="1:26" ht="12" customHeight="1">
      <c r="A527" s="1"/>
      <c r="B527" s="1"/>
      <c r="C527" s="38"/>
      <c r="D527" s="39"/>
      <c r="E527" s="39"/>
      <c r="F527" s="38"/>
      <c r="G527" s="1"/>
      <c r="H527" s="1"/>
      <c r="I527" s="1"/>
      <c r="J527" s="1"/>
      <c r="K527" s="1"/>
      <c r="L527" s="1"/>
      <c r="M527" s="1"/>
      <c r="N527" s="1"/>
      <c r="O527" s="1"/>
      <c r="P527" s="1"/>
      <c r="Q527" s="1"/>
      <c r="R527" s="1"/>
      <c r="S527" s="1"/>
      <c r="T527" s="1"/>
      <c r="U527" s="1"/>
      <c r="V527" s="1"/>
      <c r="W527" s="1"/>
      <c r="X527" s="1"/>
      <c r="Y527" s="1"/>
      <c r="Z527" s="1"/>
    </row>
    <row r="528" spans="1:26" ht="12" customHeight="1">
      <c r="A528" s="1"/>
      <c r="B528" s="1"/>
      <c r="C528" s="38"/>
      <c r="D528" s="39"/>
      <c r="E528" s="39"/>
      <c r="F528" s="38"/>
      <c r="G528" s="1"/>
      <c r="H528" s="1"/>
      <c r="I528" s="1"/>
      <c r="J528" s="1"/>
      <c r="K528" s="1"/>
      <c r="L528" s="1"/>
      <c r="M528" s="1"/>
      <c r="N528" s="1"/>
      <c r="O528" s="1"/>
      <c r="P528" s="1"/>
      <c r="Q528" s="1"/>
      <c r="R528" s="1"/>
      <c r="S528" s="1"/>
      <c r="T528" s="1"/>
      <c r="U528" s="1"/>
      <c r="V528" s="1"/>
      <c r="W528" s="1"/>
      <c r="X528" s="1"/>
      <c r="Y528" s="1"/>
      <c r="Z528" s="1"/>
    </row>
    <row r="529" spans="1:26" ht="12" customHeight="1">
      <c r="A529" s="1"/>
      <c r="B529" s="1"/>
      <c r="C529" s="38"/>
      <c r="D529" s="39"/>
      <c r="E529" s="39"/>
      <c r="F529" s="38"/>
      <c r="G529" s="1"/>
      <c r="H529" s="1"/>
      <c r="I529" s="1"/>
      <c r="J529" s="1"/>
      <c r="K529" s="1"/>
      <c r="L529" s="1"/>
      <c r="M529" s="1"/>
      <c r="N529" s="1"/>
      <c r="O529" s="1"/>
      <c r="P529" s="1"/>
      <c r="Q529" s="1"/>
      <c r="R529" s="1"/>
      <c r="S529" s="1"/>
      <c r="T529" s="1"/>
      <c r="U529" s="1"/>
      <c r="V529" s="1"/>
      <c r="W529" s="1"/>
      <c r="X529" s="1"/>
      <c r="Y529" s="1"/>
      <c r="Z529" s="1"/>
    </row>
    <row r="530" spans="1:26" ht="12" customHeight="1">
      <c r="A530" s="1"/>
      <c r="B530" s="1"/>
      <c r="C530" s="38"/>
      <c r="D530" s="39"/>
      <c r="E530" s="39"/>
      <c r="F530" s="38"/>
      <c r="G530" s="1"/>
      <c r="H530" s="1"/>
      <c r="I530" s="1"/>
      <c r="J530" s="1"/>
      <c r="K530" s="1"/>
      <c r="L530" s="1"/>
      <c r="M530" s="1"/>
      <c r="N530" s="1"/>
      <c r="O530" s="1"/>
      <c r="P530" s="1"/>
      <c r="Q530" s="1"/>
      <c r="R530" s="1"/>
      <c r="S530" s="1"/>
      <c r="T530" s="1"/>
      <c r="U530" s="1"/>
      <c r="V530" s="1"/>
      <c r="W530" s="1"/>
      <c r="X530" s="1"/>
      <c r="Y530" s="1"/>
      <c r="Z530" s="1"/>
    </row>
    <row r="531" spans="1:26" ht="12" customHeight="1">
      <c r="A531" s="1"/>
      <c r="B531" s="1"/>
      <c r="C531" s="38"/>
      <c r="D531" s="39"/>
      <c r="E531" s="39"/>
      <c r="F531" s="38"/>
      <c r="G531" s="1"/>
      <c r="H531" s="1"/>
      <c r="I531" s="1"/>
      <c r="J531" s="1"/>
      <c r="K531" s="1"/>
      <c r="L531" s="1"/>
      <c r="M531" s="1"/>
      <c r="N531" s="1"/>
      <c r="O531" s="1"/>
      <c r="P531" s="1"/>
      <c r="Q531" s="1"/>
      <c r="R531" s="1"/>
      <c r="S531" s="1"/>
      <c r="T531" s="1"/>
      <c r="U531" s="1"/>
      <c r="V531" s="1"/>
      <c r="W531" s="1"/>
      <c r="X531" s="1"/>
      <c r="Y531" s="1"/>
      <c r="Z531" s="1"/>
    </row>
    <row r="532" spans="1:26" ht="12" customHeight="1">
      <c r="A532" s="1"/>
      <c r="B532" s="1"/>
      <c r="C532" s="38"/>
      <c r="D532" s="39"/>
      <c r="E532" s="39"/>
      <c r="F532" s="38"/>
      <c r="G532" s="1"/>
      <c r="H532" s="1"/>
      <c r="I532" s="1"/>
      <c r="J532" s="1"/>
      <c r="K532" s="1"/>
      <c r="L532" s="1"/>
      <c r="M532" s="1"/>
      <c r="N532" s="1"/>
      <c r="O532" s="1"/>
      <c r="P532" s="1"/>
      <c r="Q532" s="1"/>
      <c r="R532" s="1"/>
      <c r="S532" s="1"/>
      <c r="T532" s="1"/>
      <c r="U532" s="1"/>
      <c r="V532" s="1"/>
      <c r="W532" s="1"/>
      <c r="X532" s="1"/>
      <c r="Y532" s="1"/>
      <c r="Z532" s="1"/>
    </row>
    <row r="533" spans="1:26" ht="12" customHeight="1">
      <c r="A533" s="1"/>
      <c r="B533" s="1"/>
      <c r="C533" s="38"/>
      <c r="D533" s="39"/>
      <c r="E533" s="39"/>
      <c r="F533" s="38"/>
      <c r="G533" s="1"/>
      <c r="H533" s="1"/>
      <c r="I533" s="1"/>
      <c r="J533" s="1"/>
      <c r="K533" s="1"/>
      <c r="L533" s="1"/>
      <c r="M533" s="1"/>
      <c r="N533" s="1"/>
      <c r="O533" s="1"/>
      <c r="P533" s="1"/>
      <c r="Q533" s="1"/>
      <c r="R533" s="1"/>
      <c r="S533" s="1"/>
      <c r="T533" s="1"/>
      <c r="U533" s="1"/>
      <c r="V533" s="1"/>
      <c r="W533" s="1"/>
      <c r="X533" s="1"/>
      <c r="Y533" s="1"/>
      <c r="Z533" s="1"/>
    </row>
    <row r="534" spans="1:26" ht="12" customHeight="1">
      <c r="A534" s="1"/>
      <c r="B534" s="1"/>
      <c r="C534" s="38"/>
      <c r="D534" s="39"/>
      <c r="E534" s="39"/>
      <c r="F534" s="38"/>
      <c r="G534" s="1"/>
      <c r="H534" s="1"/>
      <c r="I534" s="1"/>
      <c r="J534" s="1"/>
      <c r="K534" s="1"/>
      <c r="L534" s="1"/>
      <c r="M534" s="1"/>
      <c r="N534" s="1"/>
      <c r="O534" s="1"/>
      <c r="P534" s="1"/>
      <c r="Q534" s="1"/>
      <c r="R534" s="1"/>
      <c r="S534" s="1"/>
      <c r="T534" s="1"/>
      <c r="U534" s="1"/>
      <c r="V534" s="1"/>
      <c r="W534" s="1"/>
      <c r="X534" s="1"/>
      <c r="Y534" s="1"/>
      <c r="Z534" s="1"/>
    </row>
    <row r="535" spans="1:26" ht="12" customHeight="1">
      <c r="A535" s="1"/>
      <c r="B535" s="1"/>
      <c r="C535" s="38"/>
      <c r="D535" s="39"/>
      <c r="E535" s="39"/>
      <c r="F535" s="38"/>
      <c r="G535" s="1"/>
      <c r="H535" s="1"/>
      <c r="I535" s="1"/>
      <c r="J535" s="1"/>
      <c r="K535" s="1"/>
      <c r="L535" s="1"/>
      <c r="M535" s="1"/>
      <c r="N535" s="1"/>
      <c r="O535" s="1"/>
      <c r="P535" s="1"/>
      <c r="Q535" s="1"/>
      <c r="R535" s="1"/>
      <c r="S535" s="1"/>
      <c r="T535" s="1"/>
      <c r="U535" s="1"/>
      <c r="V535" s="1"/>
      <c r="W535" s="1"/>
      <c r="X535" s="1"/>
      <c r="Y535" s="1"/>
      <c r="Z535" s="1"/>
    </row>
    <row r="536" spans="1:26" ht="12" customHeight="1">
      <c r="A536" s="1"/>
      <c r="B536" s="1"/>
      <c r="C536" s="38"/>
      <c r="D536" s="39"/>
      <c r="E536" s="39"/>
      <c r="F536" s="38"/>
      <c r="G536" s="1"/>
      <c r="H536" s="1"/>
      <c r="I536" s="1"/>
      <c r="J536" s="1"/>
      <c r="K536" s="1"/>
      <c r="L536" s="1"/>
      <c r="M536" s="1"/>
      <c r="N536" s="1"/>
      <c r="O536" s="1"/>
      <c r="P536" s="1"/>
      <c r="Q536" s="1"/>
      <c r="R536" s="1"/>
      <c r="S536" s="1"/>
      <c r="T536" s="1"/>
      <c r="U536" s="1"/>
      <c r="V536" s="1"/>
      <c r="W536" s="1"/>
      <c r="X536" s="1"/>
      <c r="Y536" s="1"/>
      <c r="Z536" s="1"/>
    </row>
    <row r="537" spans="1:26" ht="12" customHeight="1">
      <c r="A537" s="1"/>
      <c r="B537" s="1"/>
      <c r="C537" s="38"/>
      <c r="D537" s="39"/>
      <c r="E537" s="39"/>
      <c r="F537" s="38"/>
      <c r="G537" s="1"/>
      <c r="H537" s="1"/>
      <c r="I537" s="1"/>
      <c r="J537" s="1"/>
      <c r="K537" s="1"/>
      <c r="L537" s="1"/>
      <c r="M537" s="1"/>
      <c r="N537" s="1"/>
      <c r="O537" s="1"/>
      <c r="P537" s="1"/>
      <c r="Q537" s="1"/>
      <c r="R537" s="1"/>
      <c r="S537" s="1"/>
      <c r="T537" s="1"/>
      <c r="U537" s="1"/>
      <c r="V537" s="1"/>
      <c r="W537" s="1"/>
      <c r="X537" s="1"/>
      <c r="Y537" s="1"/>
      <c r="Z537" s="1"/>
    </row>
    <row r="538" spans="1:26" ht="12" customHeight="1">
      <c r="A538" s="1"/>
      <c r="B538" s="1"/>
      <c r="C538" s="38"/>
      <c r="D538" s="39"/>
      <c r="E538" s="39"/>
      <c r="F538" s="38"/>
      <c r="G538" s="1"/>
      <c r="H538" s="1"/>
      <c r="I538" s="1"/>
      <c r="J538" s="1"/>
      <c r="K538" s="1"/>
      <c r="L538" s="1"/>
      <c r="M538" s="1"/>
      <c r="N538" s="1"/>
      <c r="O538" s="1"/>
      <c r="P538" s="1"/>
      <c r="Q538" s="1"/>
      <c r="R538" s="1"/>
      <c r="S538" s="1"/>
      <c r="T538" s="1"/>
      <c r="U538" s="1"/>
      <c r="V538" s="1"/>
      <c r="W538" s="1"/>
      <c r="X538" s="1"/>
      <c r="Y538" s="1"/>
      <c r="Z538" s="1"/>
    </row>
    <row r="539" spans="1:26" ht="12" customHeight="1">
      <c r="A539" s="1"/>
      <c r="B539" s="1"/>
      <c r="C539" s="38"/>
      <c r="D539" s="39"/>
      <c r="E539" s="39"/>
      <c r="F539" s="38"/>
      <c r="G539" s="1"/>
      <c r="H539" s="1"/>
      <c r="I539" s="1"/>
      <c r="J539" s="1"/>
      <c r="K539" s="1"/>
      <c r="L539" s="1"/>
      <c r="M539" s="1"/>
      <c r="N539" s="1"/>
      <c r="O539" s="1"/>
      <c r="P539" s="1"/>
      <c r="Q539" s="1"/>
      <c r="R539" s="1"/>
      <c r="S539" s="1"/>
      <c r="T539" s="1"/>
      <c r="U539" s="1"/>
      <c r="V539" s="1"/>
      <c r="W539" s="1"/>
      <c r="X539" s="1"/>
      <c r="Y539" s="1"/>
      <c r="Z539" s="1"/>
    </row>
    <row r="540" spans="1:26" ht="12" customHeight="1">
      <c r="A540" s="1"/>
      <c r="B540" s="1"/>
      <c r="C540" s="38"/>
      <c r="D540" s="39"/>
      <c r="E540" s="39"/>
      <c r="F540" s="38"/>
      <c r="G540" s="1"/>
      <c r="H540" s="1"/>
      <c r="I540" s="1"/>
      <c r="J540" s="1"/>
      <c r="K540" s="1"/>
      <c r="L540" s="1"/>
      <c r="M540" s="1"/>
      <c r="N540" s="1"/>
      <c r="O540" s="1"/>
      <c r="P540" s="1"/>
      <c r="Q540" s="1"/>
      <c r="R540" s="1"/>
      <c r="S540" s="1"/>
      <c r="T540" s="1"/>
      <c r="U540" s="1"/>
      <c r="V540" s="1"/>
      <c r="W540" s="1"/>
      <c r="X540" s="1"/>
      <c r="Y540" s="1"/>
      <c r="Z540" s="1"/>
    </row>
    <row r="541" spans="1:26" ht="12" customHeight="1">
      <c r="A541" s="1"/>
      <c r="B541" s="1"/>
      <c r="C541" s="38"/>
      <c r="D541" s="39"/>
      <c r="E541" s="39"/>
      <c r="F541" s="38"/>
      <c r="G541" s="1"/>
      <c r="H541" s="1"/>
      <c r="I541" s="1"/>
      <c r="J541" s="1"/>
      <c r="K541" s="1"/>
      <c r="L541" s="1"/>
      <c r="M541" s="1"/>
      <c r="N541" s="1"/>
      <c r="O541" s="1"/>
      <c r="P541" s="1"/>
      <c r="Q541" s="1"/>
      <c r="R541" s="1"/>
      <c r="S541" s="1"/>
      <c r="T541" s="1"/>
      <c r="U541" s="1"/>
      <c r="V541" s="1"/>
      <c r="W541" s="1"/>
      <c r="X541" s="1"/>
      <c r="Y541" s="1"/>
      <c r="Z541" s="1"/>
    </row>
    <row r="542" spans="1:26" ht="12" customHeight="1">
      <c r="A542" s="1"/>
      <c r="B542" s="1"/>
      <c r="C542" s="38"/>
      <c r="D542" s="39"/>
      <c r="E542" s="39"/>
      <c r="F542" s="38"/>
      <c r="G542" s="1"/>
      <c r="H542" s="1"/>
      <c r="I542" s="1"/>
      <c r="J542" s="1"/>
      <c r="K542" s="1"/>
      <c r="L542" s="1"/>
      <c r="M542" s="1"/>
      <c r="N542" s="1"/>
      <c r="O542" s="1"/>
      <c r="P542" s="1"/>
      <c r="Q542" s="1"/>
      <c r="R542" s="1"/>
      <c r="S542" s="1"/>
      <c r="T542" s="1"/>
      <c r="U542" s="1"/>
      <c r="V542" s="1"/>
      <c r="W542" s="1"/>
      <c r="X542" s="1"/>
      <c r="Y542" s="1"/>
      <c r="Z542" s="1"/>
    </row>
    <row r="543" spans="1:26" ht="12" customHeight="1">
      <c r="A543" s="1"/>
      <c r="B543" s="1"/>
      <c r="C543" s="38"/>
      <c r="D543" s="39"/>
      <c r="E543" s="39"/>
      <c r="F543" s="38"/>
      <c r="G543" s="1"/>
      <c r="H543" s="1"/>
      <c r="I543" s="1"/>
      <c r="J543" s="1"/>
      <c r="K543" s="1"/>
      <c r="L543" s="1"/>
      <c r="M543" s="1"/>
      <c r="N543" s="1"/>
      <c r="O543" s="1"/>
      <c r="P543" s="1"/>
      <c r="Q543" s="1"/>
      <c r="R543" s="1"/>
      <c r="S543" s="1"/>
      <c r="T543" s="1"/>
      <c r="U543" s="1"/>
      <c r="V543" s="1"/>
      <c r="W543" s="1"/>
      <c r="X543" s="1"/>
      <c r="Y543" s="1"/>
      <c r="Z543" s="1"/>
    </row>
    <row r="544" spans="1:26" ht="12" customHeight="1">
      <c r="A544" s="1"/>
      <c r="B544" s="1"/>
      <c r="C544" s="38"/>
      <c r="D544" s="39"/>
      <c r="E544" s="39"/>
      <c r="F544" s="38"/>
      <c r="G544" s="1"/>
      <c r="H544" s="1"/>
      <c r="I544" s="1"/>
      <c r="J544" s="1"/>
      <c r="K544" s="1"/>
      <c r="L544" s="1"/>
      <c r="M544" s="1"/>
      <c r="N544" s="1"/>
      <c r="O544" s="1"/>
      <c r="P544" s="1"/>
      <c r="Q544" s="1"/>
      <c r="R544" s="1"/>
      <c r="S544" s="1"/>
      <c r="T544" s="1"/>
      <c r="U544" s="1"/>
      <c r="V544" s="1"/>
      <c r="W544" s="1"/>
      <c r="X544" s="1"/>
      <c r="Y544" s="1"/>
      <c r="Z544" s="1"/>
    </row>
    <row r="545" spans="1:26" ht="12" customHeight="1">
      <c r="A545" s="1"/>
      <c r="B545" s="1"/>
      <c r="C545" s="38"/>
      <c r="D545" s="39"/>
      <c r="E545" s="39"/>
      <c r="F545" s="38"/>
      <c r="G545" s="1"/>
      <c r="H545" s="1"/>
      <c r="I545" s="1"/>
      <c r="J545" s="1"/>
      <c r="K545" s="1"/>
      <c r="L545" s="1"/>
      <c r="M545" s="1"/>
      <c r="N545" s="1"/>
      <c r="O545" s="1"/>
      <c r="P545" s="1"/>
      <c r="Q545" s="1"/>
      <c r="R545" s="1"/>
      <c r="S545" s="1"/>
      <c r="T545" s="1"/>
      <c r="U545" s="1"/>
      <c r="V545" s="1"/>
      <c r="W545" s="1"/>
      <c r="X545" s="1"/>
      <c r="Y545" s="1"/>
      <c r="Z545" s="1"/>
    </row>
    <row r="546" spans="1:26" ht="12" customHeight="1">
      <c r="A546" s="1"/>
      <c r="B546" s="1"/>
      <c r="C546" s="38"/>
      <c r="D546" s="39"/>
      <c r="E546" s="39"/>
      <c r="F546" s="38"/>
      <c r="G546" s="1"/>
      <c r="H546" s="1"/>
      <c r="I546" s="1"/>
      <c r="J546" s="1"/>
      <c r="K546" s="1"/>
      <c r="L546" s="1"/>
      <c r="M546" s="1"/>
      <c r="N546" s="1"/>
      <c r="O546" s="1"/>
      <c r="P546" s="1"/>
      <c r="Q546" s="1"/>
      <c r="R546" s="1"/>
      <c r="S546" s="1"/>
      <c r="T546" s="1"/>
      <c r="U546" s="1"/>
      <c r="V546" s="1"/>
      <c r="W546" s="1"/>
      <c r="X546" s="1"/>
      <c r="Y546" s="1"/>
      <c r="Z546" s="1"/>
    </row>
    <row r="547" spans="1:26" ht="12" customHeight="1">
      <c r="A547" s="1"/>
      <c r="B547" s="1"/>
      <c r="C547" s="38"/>
      <c r="D547" s="39"/>
      <c r="E547" s="39"/>
      <c r="F547" s="38"/>
      <c r="G547" s="1"/>
      <c r="H547" s="1"/>
      <c r="I547" s="1"/>
      <c r="J547" s="1"/>
      <c r="K547" s="1"/>
      <c r="L547" s="1"/>
      <c r="M547" s="1"/>
      <c r="N547" s="1"/>
      <c r="O547" s="1"/>
      <c r="P547" s="1"/>
      <c r="Q547" s="1"/>
      <c r="R547" s="1"/>
      <c r="S547" s="1"/>
      <c r="T547" s="1"/>
      <c r="U547" s="1"/>
      <c r="V547" s="1"/>
      <c r="W547" s="1"/>
      <c r="X547" s="1"/>
      <c r="Y547" s="1"/>
      <c r="Z547" s="1"/>
    </row>
    <row r="548" spans="1:26" ht="12" customHeight="1">
      <c r="A548" s="1"/>
      <c r="B548" s="1"/>
      <c r="C548" s="38"/>
      <c r="D548" s="39"/>
      <c r="E548" s="39"/>
      <c r="F548" s="38"/>
      <c r="G548" s="1"/>
      <c r="H548" s="1"/>
      <c r="I548" s="1"/>
      <c r="J548" s="1"/>
      <c r="K548" s="1"/>
      <c r="L548" s="1"/>
      <c r="M548" s="1"/>
      <c r="N548" s="1"/>
      <c r="O548" s="1"/>
      <c r="P548" s="1"/>
      <c r="Q548" s="1"/>
      <c r="R548" s="1"/>
      <c r="S548" s="1"/>
      <c r="T548" s="1"/>
      <c r="U548" s="1"/>
      <c r="V548" s="1"/>
      <c r="W548" s="1"/>
      <c r="X548" s="1"/>
      <c r="Y548" s="1"/>
      <c r="Z548" s="1"/>
    </row>
    <row r="549" spans="1:26" ht="12" customHeight="1">
      <c r="A549" s="1"/>
      <c r="B549" s="1"/>
      <c r="C549" s="38"/>
      <c r="D549" s="39"/>
      <c r="E549" s="39"/>
      <c r="F549" s="38"/>
      <c r="G549" s="1"/>
      <c r="H549" s="1"/>
      <c r="I549" s="1"/>
      <c r="J549" s="1"/>
      <c r="K549" s="1"/>
      <c r="L549" s="1"/>
      <c r="M549" s="1"/>
      <c r="N549" s="1"/>
      <c r="O549" s="1"/>
      <c r="P549" s="1"/>
      <c r="Q549" s="1"/>
      <c r="R549" s="1"/>
      <c r="S549" s="1"/>
      <c r="T549" s="1"/>
      <c r="U549" s="1"/>
      <c r="V549" s="1"/>
      <c r="W549" s="1"/>
      <c r="X549" s="1"/>
      <c r="Y549" s="1"/>
      <c r="Z549" s="1"/>
    </row>
    <row r="550" spans="1:26" ht="12" customHeight="1">
      <c r="A550" s="1"/>
      <c r="B550" s="1"/>
      <c r="C550" s="38"/>
      <c r="D550" s="39"/>
      <c r="E550" s="39"/>
      <c r="F550" s="38"/>
      <c r="G550" s="1"/>
      <c r="H550" s="1"/>
      <c r="I550" s="1"/>
      <c r="J550" s="1"/>
      <c r="K550" s="1"/>
      <c r="L550" s="1"/>
      <c r="M550" s="1"/>
      <c r="N550" s="1"/>
      <c r="O550" s="1"/>
      <c r="P550" s="1"/>
      <c r="Q550" s="1"/>
      <c r="R550" s="1"/>
      <c r="S550" s="1"/>
      <c r="T550" s="1"/>
      <c r="U550" s="1"/>
      <c r="V550" s="1"/>
      <c r="W550" s="1"/>
      <c r="X550" s="1"/>
      <c r="Y550" s="1"/>
      <c r="Z550" s="1"/>
    </row>
    <row r="551" spans="1:26" ht="12" customHeight="1">
      <c r="A551" s="1"/>
      <c r="B551" s="1"/>
      <c r="C551" s="38"/>
      <c r="D551" s="39"/>
      <c r="E551" s="39"/>
      <c r="F551" s="38"/>
      <c r="G551" s="1"/>
      <c r="H551" s="1"/>
      <c r="I551" s="1"/>
      <c r="J551" s="1"/>
      <c r="K551" s="1"/>
      <c r="L551" s="1"/>
      <c r="M551" s="1"/>
      <c r="N551" s="1"/>
      <c r="O551" s="1"/>
      <c r="P551" s="1"/>
      <c r="Q551" s="1"/>
      <c r="R551" s="1"/>
      <c r="S551" s="1"/>
      <c r="T551" s="1"/>
      <c r="U551" s="1"/>
      <c r="V551" s="1"/>
      <c r="W551" s="1"/>
      <c r="X551" s="1"/>
      <c r="Y551" s="1"/>
      <c r="Z551" s="1"/>
    </row>
    <row r="552" spans="1:26" ht="12" customHeight="1">
      <c r="A552" s="1"/>
      <c r="B552" s="1"/>
      <c r="C552" s="38"/>
      <c r="D552" s="39"/>
      <c r="E552" s="39"/>
      <c r="F552" s="38"/>
      <c r="G552" s="1"/>
      <c r="H552" s="1"/>
      <c r="I552" s="1"/>
      <c r="J552" s="1"/>
      <c r="K552" s="1"/>
      <c r="L552" s="1"/>
      <c r="M552" s="1"/>
      <c r="N552" s="1"/>
      <c r="O552" s="1"/>
      <c r="P552" s="1"/>
      <c r="Q552" s="1"/>
      <c r="R552" s="1"/>
      <c r="S552" s="1"/>
      <c r="T552" s="1"/>
      <c r="U552" s="1"/>
      <c r="V552" s="1"/>
      <c r="W552" s="1"/>
      <c r="X552" s="1"/>
      <c r="Y552" s="1"/>
      <c r="Z552" s="1"/>
    </row>
    <row r="553" spans="1:26" ht="12" customHeight="1">
      <c r="A553" s="1"/>
      <c r="B553" s="1"/>
      <c r="C553" s="38"/>
      <c r="D553" s="39"/>
      <c r="E553" s="39"/>
      <c r="F553" s="38"/>
      <c r="G553" s="1"/>
      <c r="H553" s="1"/>
      <c r="I553" s="1"/>
      <c r="J553" s="1"/>
      <c r="K553" s="1"/>
      <c r="L553" s="1"/>
      <c r="M553" s="1"/>
      <c r="N553" s="1"/>
      <c r="O553" s="1"/>
      <c r="P553" s="1"/>
      <c r="Q553" s="1"/>
      <c r="R553" s="1"/>
      <c r="S553" s="1"/>
      <c r="T553" s="1"/>
      <c r="U553" s="1"/>
      <c r="V553" s="1"/>
      <c r="W553" s="1"/>
      <c r="X553" s="1"/>
      <c r="Y553" s="1"/>
      <c r="Z553" s="1"/>
    </row>
    <row r="554" spans="1:26" ht="12" customHeight="1">
      <c r="A554" s="1"/>
      <c r="B554" s="1"/>
      <c r="C554" s="38"/>
      <c r="D554" s="39"/>
      <c r="E554" s="39"/>
      <c r="F554" s="38"/>
      <c r="G554" s="1"/>
      <c r="H554" s="1"/>
      <c r="I554" s="1"/>
      <c r="J554" s="1"/>
      <c r="K554" s="1"/>
      <c r="L554" s="1"/>
      <c r="M554" s="1"/>
      <c r="N554" s="1"/>
      <c r="O554" s="1"/>
      <c r="P554" s="1"/>
      <c r="Q554" s="1"/>
      <c r="R554" s="1"/>
      <c r="S554" s="1"/>
      <c r="T554" s="1"/>
      <c r="U554" s="1"/>
      <c r="V554" s="1"/>
      <c r="W554" s="1"/>
      <c r="X554" s="1"/>
      <c r="Y554" s="1"/>
      <c r="Z554" s="1"/>
    </row>
    <row r="555" spans="1:26" ht="12" customHeight="1">
      <c r="A555" s="1"/>
      <c r="B555" s="1"/>
      <c r="C555" s="38"/>
      <c r="D555" s="39"/>
      <c r="E555" s="39"/>
      <c r="F555" s="38"/>
      <c r="G555" s="1"/>
      <c r="H555" s="1"/>
      <c r="I555" s="1"/>
      <c r="J555" s="1"/>
      <c r="K555" s="1"/>
      <c r="L555" s="1"/>
      <c r="M555" s="1"/>
      <c r="N555" s="1"/>
      <c r="O555" s="1"/>
      <c r="P555" s="1"/>
      <c r="Q555" s="1"/>
      <c r="R555" s="1"/>
      <c r="S555" s="1"/>
      <c r="T555" s="1"/>
      <c r="U555" s="1"/>
      <c r="V555" s="1"/>
      <c r="W555" s="1"/>
      <c r="X555" s="1"/>
      <c r="Y555" s="1"/>
      <c r="Z555" s="1"/>
    </row>
    <row r="556" spans="1:26" ht="12" customHeight="1">
      <c r="A556" s="1"/>
      <c r="B556" s="1"/>
      <c r="C556" s="38"/>
      <c r="D556" s="39"/>
      <c r="E556" s="39"/>
      <c r="F556" s="38"/>
      <c r="G556" s="1"/>
      <c r="H556" s="1"/>
      <c r="I556" s="1"/>
      <c r="J556" s="1"/>
      <c r="K556" s="1"/>
      <c r="L556" s="1"/>
      <c r="M556" s="1"/>
      <c r="N556" s="1"/>
      <c r="O556" s="1"/>
      <c r="P556" s="1"/>
      <c r="Q556" s="1"/>
      <c r="R556" s="1"/>
      <c r="S556" s="1"/>
      <c r="T556" s="1"/>
      <c r="U556" s="1"/>
      <c r="V556" s="1"/>
      <c r="W556" s="1"/>
      <c r="X556" s="1"/>
      <c r="Y556" s="1"/>
      <c r="Z556" s="1"/>
    </row>
    <row r="557" spans="1:26" ht="12" customHeight="1">
      <c r="A557" s="1"/>
      <c r="B557" s="1"/>
      <c r="C557" s="38"/>
      <c r="D557" s="39"/>
      <c r="E557" s="39"/>
      <c r="F557" s="38"/>
      <c r="G557" s="1"/>
      <c r="H557" s="1"/>
      <c r="I557" s="1"/>
      <c r="J557" s="1"/>
      <c r="K557" s="1"/>
      <c r="L557" s="1"/>
      <c r="M557" s="1"/>
      <c r="N557" s="1"/>
      <c r="O557" s="1"/>
      <c r="P557" s="1"/>
      <c r="Q557" s="1"/>
      <c r="R557" s="1"/>
      <c r="S557" s="1"/>
      <c r="T557" s="1"/>
      <c r="U557" s="1"/>
      <c r="V557" s="1"/>
      <c r="W557" s="1"/>
      <c r="X557" s="1"/>
      <c r="Y557" s="1"/>
      <c r="Z557" s="1"/>
    </row>
    <row r="558" spans="1:26" ht="12" customHeight="1">
      <c r="A558" s="1"/>
      <c r="B558" s="1"/>
      <c r="C558" s="38"/>
      <c r="D558" s="39"/>
      <c r="E558" s="39"/>
      <c r="F558" s="38"/>
      <c r="G558" s="1"/>
      <c r="H558" s="1"/>
      <c r="I558" s="1"/>
      <c r="J558" s="1"/>
      <c r="K558" s="1"/>
      <c r="L558" s="1"/>
      <c r="M558" s="1"/>
      <c r="N558" s="1"/>
      <c r="O558" s="1"/>
      <c r="P558" s="1"/>
      <c r="Q558" s="1"/>
      <c r="R558" s="1"/>
      <c r="S558" s="1"/>
      <c r="T558" s="1"/>
      <c r="U558" s="1"/>
      <c r="V558" s="1"/>
      <c r="W558" s="1"/>
      <c r="X558" s="1"/>
      <c r="Y558" s="1"/>
      <c r="Z558" s="1"/>
    </row>
    <row r="559" spans="1:26" ht="12" customHeight="1">
      <c r="A559" s="1"/>
      <c r="B559" s="1"/>
      <c r="C559" s="38"/>
      <c r="D559" s="39"/>
      <c r="E559" s="39"/>
      <c r="F559" s="38"/>
      <c r="G559" s="1"/>
      <c r="H559" s="1"/>
      <c r="I559" s="1"/>
      <c r="J559" s="1"/>
      <c r="K559" s="1"/>
      <c r="L559" s="1"/>
      <c r="M559" s="1"/>
      <c r="N559" s="1"/>
      <c r="O559" s="1"/>
      <c r="P559" s="1"/>
      <c r="Q559" s="1"/>
      <c r="R559" s="1"/>
      <c r="S559" s="1"/>
      <c r="T559" s="1"/>
      <c r="U559" s="1"/>
      <c r="V559" s="1"/>
      <c r="W559" s="1"/>
      <c r="X559" s="1"/>
      <c r="Y559" s="1"/>
      <c r="Z559" s="1"/>
    </row>
    <row r="560" spans="1:26" ht="12" customHeight="1">
      <c r="A560" s="1"/>
      <c r="B560" s="1"/>
      <c r="C560" s="38"/>
      <c r="D560" s="39"/>
      <c r="E560" s="39"/>
      <c r="F560" s="38"/>
      <c r="G560" s="1"/>
      <c r="H560" s="1"/>
      <c r="I560" s="1"/>
      <c r="J560" s="1"/>
      <c r="K560" s="1"/>
      <c r="L560" s="1"/>
      <c r="M560" s="1"/>
      <c r="N560" s="1"/>
      <c r="O560" s="1"/>
      <c r="P560" s="1"/>
      <c r="Q560" s="1"/>
      <c r="R560" s="1"/>
      <c r="S560" s="1"/>
      <c r="T560" s="1"/>
      <c r="U560" s="1"/>
      <c r="V560" s="1"/>
      <c r="W560" s="1"/>
      <c r="X560" s="1"/>
      <c r="Y560" s="1"/>
      <c r="Z560" s="1"/>
    </row>
    <row r="561" spans="1:26" ht="12" customHeight="1">
      <c r="A561" s="1"/>
      <c r="B561" s="1"/>
      <c r="C561" s="38"/>
      <c r="D561" s="39"/>
      <c r="E561" s="39"/>
      <c r="F561" s="38"/>
      <c r="G561" s="1"/>
      <c r="H561" s="1"/>
      <c r="I561" s="1"/>
      <c r="J561" s="1"/>
      <c r="K561" s="1"/>
      <c r="L561" s="1"/>
      <c r="M561" s="1"/>
      <c r="N561" s="1"/>
      <c r="O561" s="1"/>
      <c r="P561" s="1"/>
      <c r="Q561" s="1"/>
      <c r="R561" s="1"/>
      <c r="S561" s="1"/>
      <c r="T561" s="1"/>
      <c r="U561" s="1"/>
      <c r="V561" s="1"/>
      <c r="W561" s="1"/>
      <c r="X561" s="1"/>
      <c r="Y561" s="1"/>
      <c r="Z561" s="1"/>
    </row>
    <row r="562" spans="1:26" ht="12" customHeight="1">
      <c r="A562" s="1"/>
      <c r="B562" s="1"/>
      <c r="C562" s="38"/>
      <c r="D562" s="39"/>
      <c r="E562" s="39"/>
      <c r="F562" s="38"/>
      <c r="G562" s="1"/>
      <c r="H562" s="1"/>
      <c r="I562" s="1"/>
      <c r="J562" s="1"/>
      <c r="K562" s="1"/>
      <c r="L562" s="1"/>
      <c r="M562" s="1"/>
      <c r="N562" s="1"/>
      <c r="O562" s="1"/>
      <c r="P562" s="1"/>
      <c r="Q562" s="1"/>
      <c r="R562" s="1"/>
      <c r="S562" s="1"/>
      <c r="T562" s="1"/>
      <c r="U562" s="1"/>
      <c r="V562" s="1"/>
      <c r="W562" s="1"/>
      <c r="X562" s="1"/>
      <c r="Y562" s="1"/>
      <c r="Z562" s="1"/>
    </row>
    <row r="563" spans="1:26" ht="12" customHeight="1">
      <c r="A563" s="1"/>
      <c r="B563" s="1"/>
      <c r="C563" s="38"/>
      <c r="D563" s="39"/>
      <c r="E563" s="39"/>
      <c r="F563" s="38"/>
      <c r="G563" s="1"/>
      <c r="H563" s="1"/>
      <c r="I563" s="1"/>
      <c r="J563" s="1"/>
      <c r="K563" s="1"/>
      <c r="L563" s="1"/>
      <c r="M563" s="1"/>
      <c r="N563" s="1"/>
      <c r="O563" s="1"/>
      <c r="P563" s="1"/>
      <c r="Q563" s="1"/>
      <c r="R563" s="1"/>
      <c r="S563" s="1"/>
      <c r="T563" s="1"/>
      <c r="U563" s="1"/>
      <c r="V563" s="1"/>
      <c r="W563" s="1"/>
      <c r="X563" s="1"/>
      <c r="Y563" s="1"/>
      <c r="Z563" s="1"/>
    </row>
    <row r="564" spans="1:26" ht="12" customHeight="1">
      <c r="A564" s="1"/>
      <c r="B564" s="1"/>
      <c r="C564" s="38"/>
      <c r="D564" s="39"/>
      <c r="E564" s="39"/>
      <c r="F564" s="38"/>
      <c r="G564" s="1"/>
      <c r="H564" s="1"/>
      <c r="I564" s="1"/>
      <c r="J564" s="1"/>
      <c r="K564" s="1"/>
      <c r="L564" s="1"/>
      <c r="M564" s="1"/>
      <c r="N564" s="1"/>
      <c r="O564" s="1"/>
      <c r="P564" s="1"/>
      <c r="Q564" s="1"/>
      <c r="R564" s="1"/>
      <c r="S564" s="1"/>
      <c r="T564" s="1"/>
      <c r="U564" s="1"/>
      <c r="V564" s="1"/>
      <c r="W564" s="1"/>
      <c r="X564" s="1"/>
      <c r="Y564" s="1"/>
      <c r="Z564" s="1"/>
    </row>
    <row r="565" spans="1:26" ht="12" customHeight="1">
      <c r="A565" s="1"/>
      <c r="B565" s="1"/>
      <c r="C565" s="38"/>
      <c r="D565" s="39"/>
      <c r="E565" s="39"/>
      <c r="F565" s="38"/>
      <c r="G565" s="1"/>
      <c r="H565" s="1"/>
      <c r="I565" s="1"/>
      <c r="J565" s="1"/>
      <c r="K565" s="1"/>
      <c r="L565" s="1"/>
      <c r="M565" s="1"/>
      <c r="N565" s="1"/>
      <c r="O565" s="1"/>
      <c r="P565" s="1"/>
      <c r="Q565" s="1"/>
      <c r="R565" s="1"/>
      <c r="S565" s="1"/>
      <c r="T565" s="1"/>
      <c r="U565" s="1"/>
      <c r="V565" s="1"/>
      <c r="W565" s="1"/>
      <c r="X565" s="1"/>
      <c r="Y565" s="1"/>
      <c r="Z565" s="1"/>
    </row>
    <row r="566" spans="1:26" ht="12" customHeight="1">
      <c r="A566" s="1"/>
      <c r="B566" s="1"/>
      <c r="C566" s="38"/>
      <c r="D566" s="39"/>
      <c r="E566" s="39"/>
      <c r="F566" s="38"/>
      <c r="G566" s="1"/>
      <c r="H566" s="1"/>
      <c r="I566" s="1"/>
      <c r="J566" s="1"/>
      <c r="K566" s="1"/>
      <c r="L566" s="1"/>
      <c r="M566" s="1"/>
      <c r="N566" s="1"/>
      <c r="O566" s="1"/>
      <c r="P566" s="1"/>
      <c r="Q566" s="1"/>
      <c r="R566" s="1"/>
      <c r="S566" s="1"/>
      <c r="T566" s="1"/>
      <c r="U566" s="1"/>
      <c r="V566" s="1"/>
      <c r="W566" s="1"/>
      <c r="X566" s="1"/>
      <c r="Y566" s="1"/>
      <c r="Z566" s="1"/>
    </row>
    <row r="567" spans="1:26" ht="12" customHeight="1">
      <c r="A567" s="1"/>
      <c r="B567" s="1"/>
      <c r="C567" s="38"/>
      <c r="D567" s="39"/>
      <c r="E567" s="39"/>
      <c r="F567" s="38"/>
      <c r="G567" s="1"/>
      <c r="H567" s="1"/>
      <c r="I567" s="1"/>
      <c r="J567" s="1"/>
      <c r="K567" s="1"/>
      <c r="L567" s="1"/>
      <c r="M567" s="1"/>
      <c r="N567" s="1"/>
      <c r="O567" s="1"/>
      <c r="P567" s="1"/>
      <c r="Q567" s="1"/>
      <c r="R567" s="1"/>
      <c r="S567" s="1"/>
      <c r="T567" s="1"/>
      <c r="U567" s="1"/>
      <c r="V567" s="1"/>
      <c r="W567" s="1"/>
      <c r="X567" s="1"/>
      <c r="Y567" s="1"/>
      <c r="Z567" s="1"/>
    </row>
    <row r="568" spans="1:26" ht="12" customHeight="1">
      <c r="A568" s="1"/>
      <c r="B568" s="1"/>
      <c r="C568" s="38"/>
      <c r="D568" s="39"/>
      <c r="E568" s="39"/>
      <c r="F568" s="38"/>
      <c r="G568" s="1"/>
      <c r="H568" s="1"/>
      <c r="I568" s="1"/>
      <c r="J568" s="1"/>
      <c r="K568" s="1"/>
      <c r="L568" s="1"/>
      <c r="M568" s="1"/>
      <c r="N568" s="1"/>
      <c r="O568" s="1"/>
      <c r="P568" s="1"/>
      <c r="Q568" s="1"/>
      <c r="R568" s="1"/>
      <c r="S568" s="1"/>
      <c r="T568" s="1"/>
      <c r="U568" s="1"/>
      <c r="V568" s="1"/>
      <c r="W568" s="1"/>
      <c r="X568" s="1"/>
      <c r="Y568" s="1"/>
      <c r="Z568" s="1"/>
    </row>
    <row r="569" spans="1:26" ht="12" customHeight="1">
      <c r="A569" s="1"/>
      <c r="B569" s="1"/>
      <c r="C569" s="38"/>
      <c r="D569" s="39"/>
      <c r="E569" s="39"/>
      <c r="F569" s="38"/>
      <c r="G569" s="1"/>
      <c r="H569" s="1"/>
      <c r="I569" s="1"/>
      <c r="J569" s="1"/>
      <c r="K569" s="1"/>
      <c r="L569" s="1"/>
      <c r="M569" s="1"/>
      <c r="N569" s="1"/>
      <c r="O569" s="1"/>
      <c r="P569" s="1"/>
      <c r="Q569" s="1"/>
      <c r="R569" s="1"/>
      <c r="S569" s="1"/>
      <c r="T569" s="1"/>
      <c r="U569" s="1"/>
      <c r="V569" s="1"/>
      <c r="W569" s="1"/>
      <c r="X569" s="1"/>
      <c r="Y569" s="1"/>
      <c r="Z569" s="1"/>
    </row>
    <row r="570" spans="1:26" ht="12" customHeight="1">
      <c r="A570" s="1"/>
      <c r="B570" s="1"/>
      <c r="C570" s="38"/>
      <c r="D570" s="39"/>
      <c r="E570" s="39"/>
      <c r="F570" s="38"/>
      <c r="G570" s="1"/>
      <c r="H570" s="1"/>
      <c r="I570" s="1"/>
      <c r="J570" s="1"/>
      <c r="K570" s="1"/>
      <c r="L570" s="1"/>
      <c r="M570" s="1"/>
      <c r="N570" s="1"/>
      <c r="O570" s="1"/>
      <c r="P570" s="1"/>
      <c r="Q570" s="1"/>
      <c r="R570" s="1"/>
      <c r="S570" s="1"/>
      <c r="T570" s="1"/>
      <c r="U570" s="1"/>
      <c r="V570" s="1"/>
      <c r="W570" s="1"/>
      <c r="X570" s="1"/>
      <c r="Y570" s="1"/>
      <c r="Z570" s="1"/>
    </row>
    <row r="571" spans="1:26" ht="12" customHeight="1">
      <c r="A571" s="1"/>
      <c r="B571" s="1"/>
      <c r="C571" s="38"/>
      <c r="D571" s="39"/>
      <c r="E571" s="39"/>
      <c r="F571" s="38"/>
      <c r="G571" s="1"/>
      <c r="H571" s="1"/>
      <c r="I571" s="1"/>
      <c r="J571" s="1"/>
      <c r="K571" s="1"/>
      <c r="L571" s="1"/>
      <c r="M571" s="1"/>
      <c r="N571" s="1"/>
      <c r="O571" s="1"/>
      <c r="P571" s="1"/>
      <c r="Q571" s="1"/>
      <c r="R571" s="1"/>
      <c r="S571" s="1"/>
      <c r="T571" s="1"/>
      <c r="U571" s="1"/>
      <c r="V571" s="1"/>
      <c r="W571" s="1"/>
      <c r="X571" s="1"/>
      <c r="Y571" s="1"/>
      <c r="Z571" s="1"/>
    </row>
    <row r="572" spans="1:26" ht="12" customHeight="1">
      <c r="A572" s="1"/>
      <c r="B572" s="1"/>
      <c r="C572" s="38"/>
      <c r="D572" s="39"/>
      <c r="E572" s="39"/>
      <c r="F572" s="38"/>
      <c r="G572" s="1"/>
      <c r="H572" s="1"/>
      <c r="I572" s="1"/>
      <c r="J572" s="1"/>
      <c r="K572" s="1"/>
      <c r="L572" s="1"/>
      <c r="M572" s="1"/>
      <c r="N572" s="1"/>
      <c r="O572" s="1"/>
      <c r="P572" s="1"/>
      <c r="Q572" s="1"/>
      <c r="R572" s="1"/>
      <c r="S572" s="1"/>
      <c r="T572" s="1"/>
      <c r="U572" s="1"/>
      <c r="V572" s="1"/>
      <c r="W572" s="1"/>
      <c r="X572" s="1"/>
      <c r="Y572" s="1"/>
      <c r="Z572" s="1"/>
    </row>
    <row r="573" spans="1:26" ht="12" customHeight="1">
      <c r="A573" s="1"/>
      <c r="B573" s="1"/>
      <c r="C573" s="38"/>
      <c r="D573" s="39"/>
      <c r="E573" s="39"/>
      <c r="F573" s="38"/>
      <c r="G573" s="1"/>
      <c r="H573" s="1"/>
      <c r="I573" s="1"/>
      <c r="J573" s="1"/>
      <c r="K573" s="1"/>
      <c r="L573" s="1"/>
      <c r="M573" s="1"/>
      <c r="N573" s="1"/>
      <c r="O573" s="1"/>
      <c r="P573" s="1"/>
      <c r="Q573" s="1"/>
      <c r="R573" s="1"/>
      <c r="S573" s="1"/>
      <c r="T573" s="1"/>
      <c r="U573" s="1"/>
      <c r="V573" s="1"/>
      <c r="W573" s="1"/>
      <c r="X573" s="1"/>
      <c r="Y573" s="1"/>
      <c r="Z573" s="1"/>
    </row>
    <row r="574" spans="1:26" ht="12" customHeight="1">
      <c r="A574" s="1"/>
      <c r="B574" s="1"/>
      <c r="C574" s="38"/>
      <c r="D574" s="39"/>
      <c r="E574" s="39"/>
      <c r="F574" s="38"/>
      <c r="G574" s="1"/>
      <c r="H574" s="1"/>
      <c r="I574" s="1"/>
      <c r="J574" s="1"/>
      <c r="K574" s="1"/>
      <c r="L574" s="1"/>
      <c r="M574" s="1"/>
      <c r="N574" s="1"/>
      <c r="O574" s="1"/>
      <c r="P574" s="1"/>
      <c r="Q574" s="1"/>
      <c r="R574" s="1"/>
      <c r="S574" s="1"/>
      <c r="T574" s="1"/>
      <c r="U574" s="1"/>
      <c r="V574" s="1"/>
      <c r="W574" s="1"/>
      <c r="X574" s="1"/>
      <c r="Y574" s="1"/>
      <c r="Z574" s="1"/>
    </row>
    <row r="575" spans="1:26" ht="12" customHeight="1">
      <c r="A575" s="1"/>
      <c r="B575" s="1"/>
      <c r="C575" s="38"/>
      <c r="D575" s="39"/>
      <c r="E575" s="39"/>
      <c r="F575" s="38"/>
      <c r="G575" s="1"/>
      <c r="H575" s="1"/>
      <c r="I575" s="1"/>
      <c r="J575" s="1"/>
      <c r="K575" s="1"/>
      <c r="L575" s="1"/>
      <c r="M575" s="1"/>
      <c r="N575" s="1"/>
      <c r="O575" s="1"/>
      <c r="P575" s="1"/>
      <c r="Q575" s="1"/>
      <c r="R575" s="1"/>
      <c r="S575" s="1"/>
      <c r="T575" s="1"/>
      <c r="U575" s="1"/>
      <c r="V575" s="1"/>
      <c r="W575" s="1"/>
      <c r="X575" s="1"/>
      <c r="Y575" s="1"/>
      <c r="Z575" s="1"/>
    </row>
    <row r="576" spans="1:26" ht="12" customHeight="1">
      <c r="A576" s="1"/>
      <c r="B576" s="1"/>
      <c r="C576" s="38"/>
      <c r="D576" s="39"/>
      <c r="E576" s="39"/>
      <c r="F576" s="38"/>
      <c r="G576" s="1"/>
      <c r="H576" s="1"/>
      <c r="I576" s="1"/>
      <c r="J576" s="1"/>
      <c r="K576" s="1"/>
      <c r="L576" s="1"/>
      <c r="M576" s="1"/>
      <c r="N576" s="1"/>
      <c r="O576" s="1"/>
      <c r="P576" s="1"/>
      <c r="Q576" s="1"/>
      <c r="R576" s="1"/>
      <c r="S576" s="1"/>
      <c r="T576" s="1"/>
      <c r="U576" s="1"/>
      <c r="V576" s="1"/>
      <c r="W576" s="1"/>
      <c r="X576" s="1"/>
      <c r="Y576" s="1"/>
      <c r="Z576" s="1"/>
    </row>
    <row r="577" spans="1:26" ht="12" customHeight="1">
      <c r="A577" s="1"/>
      <c r="B577" s="1"/>
      <c r="C577" s="38"/>
      <c r="D577" s="39"/>
      <c r="E577" s="39"/>
      <c r="F577" s="38"/>
      <c r="G577" s="1"/>
      <c r="H577" s="1"/>
      <c r="I577" s="1"/>
      <c r="J577" s="1"/>
      <c r="K577" s="1"/>
      <c r="L577" s="1"/>
      <c r="M577" s="1"/>
      <c r="N577" s="1"/>
      <c r="O577" s="1"/>
      <c r="P577" s="1"/>
      <c r="Q577" s="1"/>
      <c r="R577" s="1"/>
      <c r="S577" s="1"/>
      <c r="T577" s="1"/>
      <c r="U577" s="1"/>
      <c r="V577" s="1"/>
      <c r="W577" s="1"/>
      <c r="X577" s="1"/>
      <c r="Y577" s="1"/>
      <c r="Z577" s="1"/>
    </row>
    <row r="578" spans="1:26" ht="12" customHeight="1">
      <c r="A578" s="1"/>
      <c r="B578" s="1"/>
      <c r="C578" s="38"/>
      <c r="D578" s="39"/>
      <c r="E578" s="39"/>
      <c r="F578" s="38"/>
      <c r="G578" s="1"/>
      <c r="H578" s="1"/>
      <c r="I578" s="1"/>
      <c r="J578" s="1"/>
      <c r="K578" s="1"/>
      <c r="L578" s="1"/>
      <c r="M578" s="1"/>
      <c r="N578" s="1"/>
      <c r="O578" s="1"/>
      <c r="P578" s="1"/>
      <c r="Q578" s="1"/>
      <c r="R578" s="1"/>
      <c r="S578" s="1"/>
      <c r="T578" s="1"/>
      <c r="U578" s="1"/>
      <c r="V578" s="1"/>
      <c r="W578" s="1"/>
      <c r="X578" s="1"/>
      <c r="Y578" s="1"/>
      <c r="Z578" s="1"/>
    </row>
    <row r="579" spans="1:26" ht="12" customHeight="1">
      <c r="A579" s="1"/>
      <c r="B579" s="1"/>
      <c r="C579" s="38"/>
      <c r="D579" s="39"/>
      <c r="E579" s="39"/>
      <c r="F579" s="38"/>
      <c r="G579" s="1"/>
      <c r="H579" s="1"/>
      <c r="I579" s="1"/>
      <c r="J579" s="1"/>
      <c r="K579" s="1"/>
      <c r="L579" s="1"/>
      <c r="M579" s="1"/>
      <c r="N579" s="1"/>
      <c r="O579" s="1"/>
      <c r="P579" s="1"/>
      <c r="Q579" s="1"/>
      <c r="R579" s="1"/>
      <c r="S579" s="1"/>
      <c r="T579" s="1"/>
      <c r="U579" s="1"/>
      <c r="V579" s="1"/>
      <c r="W579" s="1"/>
      <c r="X579" s="1"/>
      <c r="Y579" s="1"/>
      <c r="Z579" s="1"/>
    </row>
    <row r="580" spans="1:26" ht="12" customHeight="1">
      <c r="A580" s="1"/>
      <c r="B580" s="1"/>
      <c r="C580" s="38"/>
      <c r="D580" s="39"/>
      <c r="E580" s="39"/>
      <c r="F580" s="38"/>
      <c r="G580" s="1"/>
      <c r="H580" s="1"/>
      <c r="I580" s="1"/>
      <c r="J580" s="1"/>
      <c r="K580" s="1"/>
      <c r="L580" s="1"/>
      <c r="M580" s="1"/>
      <c r="N580" s="1"/>
      <c r="O580" s="1"/>
      <c r="P580" s="1"/>
      <c r="Q580" s="1"/>
      <c r="R580" s="1"/>
      <c r="S580" s="1"/>
      <c r="T580" s="1"/>
      <c r="U580" s="1"/>
      <c r="V580" s="1"/>
      <c r="W580" s="1"/>
      <c r="X580" s="1"/>
      <c r="Y580" s="1"/>
      <c r="Z580" s="1"/>
    </row>
    <row r="581" spans="1:26" ht="12" customHeight="1">
      <c r="A581" s="1"/>
      <c r="B581" s="1"/>
      <c r="C581" s="38"/>
      <c r="D581" s="39"/>
      <c r="E581" s="39"/>
      <c r="F581" s="38"/>
      <c r="G581" s="1"/>
      <c r="H581" s="1"/>
      <c r="I581" s="1"/>
      <c r="J581" s="1"/>
      <c r="K581" s="1"/>
      <c r="L581" s="1"/>
      <c r="M581" s="1"/>
      <c r="N581" s="1"/>
      <c r="O581" s="1"/>
      <c r="P581" s="1"/>
      <c r="Q581" s="1"/>
      <c r="R581" s="1"/>
      <c r="S581" s="1"/>
      <c r="T581" s="1"/>
      <c r="U581" s="1"/>
      <c r="V581" s="1"/>
      <c r="W581" s="1"/>
      <c r="X581" s="1"/>
      <c r="Y581" s="1"/>
      <c r="Z581" s="1"/>
    </row>
    <row r="582" spans="1:26" ht="12" customHeight="1">
      <c r="A582" s="1"/>
      <c r="B582" s="1"/>
      <c r="C582" s="38"/>
      <c r="D582" s="39"/>
      <c r="E582" s="39"/>
      <c r="F582" s="38"/>
      <c r="G582" s="1"/>
      <c r="H582" s="1"/>
      <c r="I582" s="1"/>
      <c r="J582" s="1"/>
      <c r="K582" s="1"/>
      <c r="L582" s="1"/>
      <c r="M582" s="1"/>
      <c r="N582" s="1"/>
      <c r="O582" s="1"/>
      <c r="P582" s="1"/>
      <c r="Q582" s="1"/>
      <c r="R582" s="1"/>
      <c r="S582" s="1"/>
      <c r="T582" s="1"/>
      <c r="U582" s="1"/>
      <c r="V582" s="1"/>
      <c r="W582" s="1"/>
      <c r="X582" s="1"/>
      <c r="Y582" s="1"/>
      <c r="Z582" s="1"/>
    </row>
    <row r="583" spans="1:26" ht="12" customHeight="1">
      <c r="A583" s="1"/>
      <c r="B583" s="1"/>
      <c r="C583" s="38"/>
      <c r="D583" s="39"/>
      <c r="E583" s="39"/>
      <c r="F583" s="38"/>
      <c r="G583" s="1"/>
      <c r="H583" s="1"/>
      <c r="I583" s="1"/>
      <c r="J583" s="1"/>
      <c r="K583" s="1"/>
      <c r="L583" s="1"/>
      <c r="M583" s="1"/>
      <c r="N583" s="1"/>
      <c r="O583" s="1"/>
      <c r="P583" s="1"/>
      <c r="Q583" s="1"/>
      <c r="R583" s="1"/>
      <c r="S583" s="1"/>
      <c r="T583" s="1"/>
      <c r="U583" s="1"/>
      <c r="V583" s="1"/>
      <c r="W583" s="1"/>
      <c r="X583" s="1"/>
      <c r="Y583" s="1"/>
      <c r="Z583" s="1"/>
    </row>
    <row r="584" spans="1:26" ht="12" customHeight="1">
      <c r="A584" s="1"/>
      <c r="B584" s="1"/>
      <c r="C584" s="38"/>
      <c r="D584" s="39"/>
      <c r="E584" s="39"/>
      <c r="F584" s="38"/>
      <c r="G584" s="1"/>
      <c r="H584" s="1"/>
      <c r="I584" s="1"/>
      <c r="J584" s="1"/>
      <c r="K584" s="1"/>
      <c r="L584" s="1"/>
      <c r="M584" s="1"/>
      <c r="N584" s="1"/>
      <c r="O584" s="1"/>
      <c r="P584" s="1"/>
      <c r="Q584" s="1"/>
      <c r="R584" s="1"/>
      <c r="S584" s="1"/>
      <c r="T584" s="1"/>
      <c r="U584" s="1"/>
      <c r="V584" s="1"/>
      <c r="W584" s="1"/>
      <c r="X584" s="1"/>
      <c r="Y584" s="1"/>
      <c r="Z584" s="1"/>
    </row>
    <row r="585" spans="1:26" ht="12" customHeight="1">
      <c r="A585" s="1"/>
      <c r="B585" s="1"/>
      <c r="C585" s="38"/>
      <c r="D585" s="39"/>
      <c r="E585" s="39"/>
      <c r="F585" s="38"/>
      <c r="G585" s="1"/>
      <c r="H585" s="1"/>
      <c r="I585" s="1"/>
      <c r="J585" s="1"/>
      <c r="K585" s="1"/>
      <c r="L585" s="1"/>
      <c r="M585" s="1"/>
      <c r="N585" s="1"/>
      <c r="O585" s="1"/>
      <c r="P585" s="1"/>
      <c r="Q585" s="1"/>
      <c r="R585" s="1"/>
      <c r="S585" s="1"/>
      <c r="T585" s="1"/>
      <c r="U585" s="1"/>
      <c r="V585" s="1"/>
      <c r="W585" s="1"/>
      <c r="X585" s="1"/>
      <c r="Y585" s="1"/>
      <c r="Z585" s="1"/>
    </row>
    <row r="586" spans="1:26" ht="12" customHeight="1">
      <c r="A586" s="1"/>
      <c r="B586" s="1"/>
      <c r="C586" s="38"/>
      <c r="D586" s="39"/>
      <c r="E586" s="39"/>
      <c r="F586" s="38"/>
      <c r="G586" s="1"/>
      <c r="H586" s="1"/>
      <c r="I586" s="1"/>
      <c r="J586" s="1"/>
      <c r="K586" s="1"/>
      <c r="L586" s="1"/>
      <c r="M586" s="1"/>
      <c r="N586" s="1"/>
      <c r="O586" s="1"/>
      <c r="P586" s="1"/>
      <c r="Q586" s="1"/>
      <c r="R586" s="1"/>
      <c r="S586" s="1"/>
      <c r="T586" s="1"/>
      <c r="U586" s="1"/>
      <c r="V586" s="1"/>
      <c r="W586" s="1"/>
      <c r="X586" s="1"/>
      <c r="Y586" s="1"/>
      <c r="Z586" s="1"/>
    </row>
    <row r="587" spans="1:26" ht="12" customHeight="1">
      <c r="A587" s="1"/>
      <c r="B587" s="1"/>
      <c r="C587" s="38"/>
      <c r="D587" s="39"/>
      <c r="E587" s="39"/>
      <c r="F587" s="38"/>
      <c r="G587" s="1"/>
      <c r="H587" s="1"/>
      <c r="I587" s="1"/>
      <c r="J587" s="1"/>
      <c r="K587" s="1"/>
      <c r="L587" s="1"/>
      <c r="M587" s="1"/>
      <c r="N587" s="1"/>
      <c r="O587" s="1"/>
      <c r="P587" s="1"/>
      <c r="Q587" s="1"/>
      <c r="R587" s="1"/>
      <c r="S587" s="1"/>
      <c r="T587" s="1"/>
      <c r="U587" s="1"/>
      <c r="V587" s="1"/>
      <c r="W587" s="1"/>
      <c r="X587" s="1"/>
      <c r="Y587" s="1"/>
      <c r="Z587" s="1"/>
    </row>
    <row r="588" spans="1:26" ht="12" customHeight="1">
      <c r="A588" s="1"/>
      <c r="B588" s="1"/>
      <c r="C588" s="38"/>
      <c r="D588" s="39"/>
      <c r="E588" s="39"/>
      <c r="F588" s="38"/>
      <c r="G588" s="1"/>
      <c r="H588" s="1"/>
      <c r="I588" s="1"/>
      <c r="J588" s="1"/>
      <c r="K588" s="1"/>
      <c r="L588" s="1"/>
      <c r="M588" s="1"/>
      <c r="N588" s="1"/>
      <c r="O588" s="1"/>
      <c r="P588" s="1"/>
      <c r="Q588" s="1"/>
      <c r="R588" s="1"/>
      <c r="S588" s="1"/>
      <c r="T588" s="1"/>
      <c r="U588" s="1"/>
      <c r="V588" s="1"/>
      <c r="W588" s="1"/>
      <c r="X588" s="1"/>
      <c r="Y588" s="1"/>
      <c r="Z588" s="1"/>
    </row>
    <row r="589" spans="1:26" ht="12" customHeight="1">
      <c r="A589" s="1"/>
      <c r="B589" s="1"/>
      <c r="C589" s="38"/>
      <c r="D589" s="39"/>
      <c r="E589" s="39"/>
      <c r="F589" s="38"/>
      <c r="G589" s="1"/>
      <c r="H589" s="1"/>
      <c r="I589" s="1"/>
      <c r="J589" s="1"/>
      <c r="K589" s="1"/>
      <c r="L589" s="1"/>
      <c r="M589" s="1"/>
      <c r="N589" s="1"/>
      <c r="O589" s="1"/>
      <c r="P589" s="1"/>
      <c r="Q589" s="1"/>
      <c r="R589" s="1"/>
      <c r="S589" s="1"/>
      <c r="T589" s="1"/>
      <c r="U589" s="1"/>
      <c r="V589" s="1"/>
      <c r="W589" s="1"/>
      <c r="X589" s="1"/>
      <c r="Y589" s="1"/>
      <c r="Z589" s="1"/>
    </row>
    <row r="590" spans="1:26" ht="12" customHeight="1">
      <c r="A590" s="1"/>
      <c r="B590" s="1"/>
      <c r="C590" s="38"/>
      <c r="D590" s="39"/>
      <c r="E590" s="39"/>
      <c r="F590" s="38"/>
      <c r="G590" s="1"/>
      <c r="H590" s="1"/>
      <c r="I590" s="1"/>
      <c r="J590" s="1"/>
      <c r="K590" s="1"/>
      <c r="L590" s="1"/>
      <c r="M590" s="1"/>
      <c r="N590" s="1"/>
      <c r="O590" s="1"/>
      <c r="P590" s="1"/>
      <c r="Q590" s="1"/>
      <c r="R590" s="1"/>
      <c r="S590" s="1"/>
      <c r="T590" s="1"/>
      <c r="U590" s="1"/>
      <c r="V590" s="1"/>
      <c r="W590" s="1"/>
      <c r="X590" s="1"/>
      <c r="Y590" s="1"/>
      <c r="Z590" s="1"/>
    </row>
    <row r="591" spans="1:26" ht="12" customHeight="1">
      <c r="A591" s="1"/>
      <c r="B591" s="1"/>
      <c r="C591" s="38"/>
      <c r="D591" s="39"/>
      <c r="E591" s="39"/>
      <c r="F591" s="38"/>
      <c r="G591" s="1"/>
      <c r="H591" s="1"/>
      <c r="I591" s="1"/>
      <c r="J591" s="1"/>
      <c r="K591" s="1"/>
      <c r="L591" s="1"/>
      <c r="M591" s="1"/>
      <c r="N591" s="1"/>
      <c r="O591" s="1"/>
      <c r="P591" s="1"/>
      <c r="Q591" s="1"/>
      <c r="R591" s="1"/>
      <c r="S591" s="1"/>
      <c r="T591" s="1"/>
      <c r="U591" s="1"/>
      <c r="V591" s="1"/>
      <c r="W591" s="1"/>
      <c r="X591" s="1"/>
      <c r="Y591" s="1"/>
      <c r="Z591" s="1"/>
    </row>
    <row r="592" spans="1:26" ht="12" customHeight="1">
      <c r="A592" s="1"/>
      <c r="B592" s="1"/>
      <c r="C592" s="38"/>
      <c r="D592" s="39"/>
      <c r="E592" s="39"/>
      <c r="F592" s="38"/>
      <c r="G592" s="1"/>
      <c r="H592" s="1"/>
      <c r="I592" s="1"/>
      <c r="J592" s="1"/>
      <c r="K592" s="1"/>
      <c r="L592" s="1"/>
      <c r="M592" s="1"/>
      <c r="N592" s="1"/>
      <c r="O592" s="1"/>
      <c r="P592" s="1"/>
      <c r="Q592" s="1"/>
      <c r="R592" s="1"/>
      <c r="S592" s="1"/>
      <c r="T592" s="1"/>
      <c r="U592" s="1"/>
      <c r="V592" s="1"/>
      <c r="W592" s="1"/>
      <c r="X592" s="1"/>
      <c r="Y592" s="1"/>
      <c r="Z592" s="1"/>
    </row>
    <row r="593" spans="1:26" ht="12" customHeight="1">
      <c r="A593" s="1"/>
      <c r="B593" s="1"/>
      <c r="C593" s="38"/>
      <c r="D593" s="39"/>
      <c r="E593" s="39"/>
      <c r="F593" s="38"/>
      <c r="G593" s="1"/>
      <c r="H593" s="1"/>
      <c r="I593" s="1"/>
      <c r="J593" s="1"/>
      <c r="K593" s="1"/>
      <c r="L593" s="1"/>
      <c r="M593" s="1"/>
      <c r="N593" s="1"/>
      <c r="O593" s="1"/>
      <c r="P593" s="1"/>
      <c r="Q593" s="1"/>
      <c r="R593" s="1"/>
      <c r="S593" s="1"/>
      <c r="T593" s="1"/>
      <c r="U593" s="1"/>
      <c r="V593" s="1"/>
      <c r="W593" s="1"/>
      <c r="X593" s="1"/>
      <c r="Y593" s="1"/>
      <c r="Z593" s="1"/>
    </row>
    <row r="594" spans="1:26" ht="12" customHeight="1">
      <c r="A594" s="1"/>
      <c r="B594" s="1"/>
      <c r="C594" s="38"/>
      <c r="D594" s="39"/>
      <c r="E594" s="39"/>
      <c r="F594" s="38"/>
      <c r="G594" s="1"/>
      <c r="H594" s="1"/>
      <c r="I594" s="1"/>
      <c r="J594" s="1"/>
      <c r="K594" s="1"/>
      <c r="L594" s="1"/>
      <c r="M594" s="1"/>
      <c r="N594" s="1"/>
      <c r="O594" s="1"/>
      <c r="P594" s="1"/>
      <c r="Q594" s="1"/>
      <c r="R594" s="1"/>
      <c r="S594" s="1"/>
      <c r="T594" s="1"/>
      <c r="U594" s="1"/>
      <c r="V594" s="1"/>
      <c r="W594" s="1"/>
      <c r="X594" s="1"/>
      <c r="Y594" s="1"/>
      <c r="Z594" s="1"/>
    </row>
    <row r="595" spans="1:26" ht="12" customHeight="1">
      <c r="A595" s="1"/>
      <c r="B595" s="1"/>
      <c r="C595" s="38"/>
      <c r="D595" s="39"/>
      <c r="E595" s="39"/>
      <c r="F595" s="38"/>
      <c r="G595" s="1"/>
      <c r="H595" s="1"/>
      <c r="I595" s="1"/>
      <c r="J595" s="1"/>
      <c r="K595" s="1"/>
      <c r="L595" s="1"/>
      <c r="M595" s="1"/>
      <c r="N595" s="1"/>
      <c r="O595" s="1"/>
      <c r="P595" s="1"/>
      <c r="Q595" s="1"/>
      <c r="R595" s="1"/>
      <c r="S595" s="1"/>
      <c r="T595" s="1"/>
      <c r="U595" s="1"/>
      <c r="V595" s="1"/>
      <c r="W595" s="1"/>
      <c r="X595" s="1"/>
      <c r="Y595" s="1"/>
      <c r="Z595" s="1"/>
    </row>
    <row r="596" spans="1:26" ht="12" customHeight="1">
      <c r="A596" s="1"/>
      <c r="B596" s="1"/>
      <c r="C596" s="38"/>
      <c r="D596" s="39"/>
      <c r="E596" s="39"/>
      <c r="F596" s="38"/>
      <c r="G596" s="1"/>
      <c r="H596" s="1"/>
      <c r="I596" s="1"/>
      <c r="J596" s="1"/>
      <c r="K596" s="1"/>
      <c r="L596" s="1"/>
      <c r="M596" s="1"/>
      <c r="N596" s="1"/>
      <c r="O596" s="1"/>
      <c r="P596" s="1"/>
      <c r="Q596" s="1"/>
      <c r="R596" s="1"/>
      <c r="S596" s="1"/>
      <c r="T596" s="1"/>
      <c r="U596" s="1"/>
      <c r="V596" s="1"/>
      <c r="W596" s="1"/>
      <c r="X596" s="1"/>
      <c r="Y596" s="1"/>
      <c r="Z596" s="1"/>
    </row>
    <row r="597" spans="1:26" ht="12" customHeight="1">
      <c r="A597" s="1"/>
      <c r="B597" s="1"/>
      <c r="C597" s="38"/>
      <c r="D597" s="39"/>
      <c r="E597" s="39"/>
      <c r="F597" s="38"/>
      <c r="G597" s="1"/>
      <c r="H597" s="1"/>
      <c r="I597" s="1"/>
      <c r="J597" s="1"/>
      <c r="K597" s="1"/>
      <c r="L597" s="1"/>
      <c r="M597" s="1"/>
      <c r="N597" s="1"/>
      <c r="O597" s="1"/>
      <c r="P597" s="1"/>
      <c r="Q597" s="1"/>
      <c r="R597" s="1"/>
      <c r="S597" s="1"/>
      <c r="T597" s="1"/>
      <c r="U597" s="1"/>
      <c r="V597" s="1"/>
      <c r="W597" s="1"/>
      <c r="X597" s="1"/>
      <c r="Y597" s="1"/>
      <c r="Z597" s="1"/>
    </row>
    <row r="598" spans="1:26" ht="12" customHeight="1">
      <c r="A598" s="1"/>
      <c r="B598" s="1"/>
      <c r="C598" s="38"/>
      <c r="D598" s="39"/>
      <c r="E598" s="39"/>
      <c r="F598" s="38"/>
      <c r="G598" s="1"/>
      <c r="H598" s="1"/>
      <c r="I598" s="1"/>
      <c r="J598" s="1"/>
      <c r="K598" s="1"/>
      <c r="L598" s="1"/>
      <c r="M598" s="1"/>
      <c r="N598" s="1"/>
      <c r="O598" s="1"/>
      <c r="P598" s="1"/>
      <c r="Q598" s="1"/>
      <c r="R598" s="1"/>
      <c r="S598" s="1"/>
      <c r="T598" s="1"/>
      <c r="U598" s="1"/>
      <c r="V598" s="1"/>
      <c r="W598" s="1"/>
      <c r="X598" s="1"/>
      <c r="Y598" s="1"/>
      <c r="Z598" s="1"/>
    </row>
    <row r="599" spans="1:26" ht="12" customHeight="1">
      <c r="A599" s="1"/>
      <c r="B599" s="1"/>
      <c r="C599" s="38"/>
      <c r="D599" s="39"/>
      <c r="E599" s="39"/>
      <c r="F599" s="38"/>
      <c r="G599" s="1"/>
      <c r="H599" s="1"/>
      <c r="I599" s="1"/>
      <c r="J599" s="1"/>
      <c r="K599" s="1"/>
      <c r="L599" s="1"/>
      <c r="M599" s="1"/>
      <c r="N599" s="1"/>
      <c r="O599" s="1"/>
      <c r="P599" s="1"/>
      <c r="Q599" s="1"/>
      <c r="R599" s="1"/>
      <c r="S599" s="1"/>
      <c r="T599" s="1"/>
      <c r="U599" s="1"/>
      <c r="V599" s="1"/>
      <c r="W599" s="1"/>
      <c r="X599" s="1"/>
      <c r="Y599" s="1"/>
      <c r="Z599" s="1"/>
    </row>
    <row r="600" spans="1:26" ht="12" customHeight="1">
      <c r="A600" s="1"/>
      <c r="B600" s="1"/>
      <c r="C600" s="38"/>
      <c r="D600" s="39"/>
      <c r="E600" s="39"/>
      <c r="F600" s="38"/>
      <c r="G600" s="1"/>
      <c r="H600" s="1"/>
      <c r="I600" s="1"/>
      <c r="J600" s="1"/>
      <c r="K600" s="1"/>
      <c r="L600" s="1"/>
      <c r="M600" s="1"/>
      <c r="N600" s="1"/>
      <c r="O600" s="1"/>
      <c r="P600" s="1"/>
      <c r="Q600" s="1"/>
      <c r="R600" s="1"/>
      <c r="S600" s="1"/>
      <c r="T600" s="1"/>
      <c r="U600" s="1"/>
      <c r="V600" s="1"/>
      <c r="W600" s="1"/>
      <c r="X600" s="1"/>
      <c r="Y600" s="1"/>
      <c r="Z600" s="1"/>
    </row>
    <row r="601" spans="1:26" ht="12" customHeight="1">
      <c r="A601" s="1"/>
      <c r="B601" s="1"/>
      <c r="C601" s="38"/>
      <c r="D601" s="39"/>
      <c r="E601" s="39"/>
      <c r="F601" s="38"/>
      <c r="G601" s="1"/>
      <c r="H601" s="1"/>
      <c r="I601" s="1"/>
      <c r="J601" s="1"/>
      <c r="K601" s="1"/>
      <c r="L601" s="1"/>
      <c r="M601" s="1"/>
      <c r="N601" s="1"/>
      <c r="O601" s="1"/>
      <c r="P601" s="1"/>
      <c r="Q601" s="1"/>
      <c r="R601" s="1"/>
      <c r="S601" s="1"/>
      <c r="T601" s="1"/>
      <c r="U601" s="1"/>
      <c r="V601" s="1"/>
      <c r="W601" s="1"/>
      <c r="X601" s="1"/>
      <c r="Y601" s="1"/>
      <c r="Z601" s="1"/>
    </row>
    <row r="602" spans="1:26" ht="12" customHeight="1">
      <c r="A602" s="1"/>
      <c r="B602" s="1"/>
      <c r="C602" s="38"/>
      <c r="D602" s="39"/>
      <c r="E602" s="39"/>
      <c r="F602" s="38"/>
      <c r="G602" s="1"/>
      <c r="H602" s="1"/>
      <c r="I602" s="1"/>
      <c r="J602" s="1"/>
      <c r="K602" s="1"/>
      <c r="L602" s="1"/>
      <c r="M602" s="1"/>
      <c r="N602" s="1"/>
      <c r="O602" s="1"/>
      <c r="P602" s="1"/>
      <c r="Q602" s="1"/>
      <c r="R602" s="1"/>
      <c r="S602" s="1"/>
      <c r="T602" s="1"/>
      <c r="U602" s="1"/>
      <c r="V602" s="1"/>
      <c r="W602" s="1"/>
      <c r="X602" s="1"/>
      <c r="Y602" s="1"/>
      <c r="Z602" s="1"/>
    </row>
    <row r="603" spans="1:26" ht="12" customHeight="1">
      <c r="A603" s="1"/>
      <c r="B603" s="1"/>
      <c r="C603" s="38"/>
      <c r="D603" s="39"/>
      <c r="E603" s="39"/>
      <c r="F603" s="38"/>
      <c r="G603" s="1"/>
      <c r="H603" s="1"/>
      <c r="I603" s="1"/>
      <c r="J603" s="1"/>
      <c r="K603" s="1"/>
      <c r="L603" s="1"/>
      <c r="M603" s="1"/>
      <c r="N603" s="1"/>
      <c r="O603" s="1"/>
      <c r="P603" s="1"/>
      <c r="Q603" s="1"/>
      <c r="R603" s="1"/>
      <c r="S603" s="1"/>
      <c r="T603" s="1"/>
      <c r="U603" s="1"/>
      <c r="V603" s="1"/>
      <c r="W603" s="1"/>
      <c r="X603" s="1"/>
      <c r="Y603" s="1"/>
      <c r="Z603" s="1"/>
    </row>
    <row r="604" spans="1:26" ht="12" customHeight="1">
      <c r="A604" s="1"/>
      <c r="B604" s="1"/>
      <c r="C604" s="38"/>
      <c r="D604" s="39"/>
      <c r="E604" s="39"/>
      <c r="F604" s="38"/>
      <c r="G604" s="1"/>
      <c r="H604" s="1"/>
      <c r="I604" s="1"/>
      <c r="J604" s="1"/>
      <c r="K604" s="1"/>
      <c r="L604" s="1"/>
      <c r="M604" s="1"/>
      <c r="N604" s="1"/>
      <c r="O604" s="1"/>
      <c r="P604" s="1"/>
      <c r="Q604" s="1"/>
      <c r="R604" s="1"/>
      <c r="S604" s="1"/>
      <c r="T604" s="1"/>
      <c r="U604" s="1"/>
      <c r="V604" s="1"/>
      <c r="W604" s="1"/>
      <c r="X604" s="1"/>
      <c r="Y604" s="1"/>
      <c r="Z604" s="1"/>
    </row>
    <row r="605" spans="1:26" ht="12" customHeight="1">
      <c r="A605" s="1"/>
      <c r="B605" s="1"/>
      <c r="C605" s="38"/>
      <c r="D605" s="39"/>
      <c r="E605" s="39"/>
      <c r="F605" s="38"/>
      <c r="G605" s="1"/>
      <c r="H605" s="1"/>
      <c r="I605" s="1"/>
      <c r="J605" s="1"/>
      <c r="K605" s="1"/>
      <c r="L605" s="1"/>
      <c r="M605" s="1"/>
      <c r="N605" s="1"/>
      <c r="O605" s="1"/>
      <c r="P605" s="1"/>
      <c r="Q605" s="1"/>
      <c r="R605" s="1"/>
      <c r="S605" s="1"/>
      <c r="T605" s="1"/>
      <c r="U605" s="1"/>
      <c r="V605" s="1"/>
      <c r="W605" s="1"/>
      <c r="X605" s="1"/>
      <c r="Y605" s="1"/>
      <c r="Z605" s="1"/>
    </row>
    <row r="606" spans="1:26" ht="12" customHeight="1">
      <c r="A606" s="1"/>
      <c r="B606" s="1"/>
      <c r="C606" s="38"/>
      <c r="D606" s="39"/>
      <c r="E606" s="39"/>
      <c r="F606" s="38"/>
      <c r="G606" s="1"/>
      <c r="H606" s="1"/>
      <c r="I606" s="1"/>
      <c r="J606" s="1"/>
      <c r="K606" s="1"/>
      <c r="L606" s="1"/>
      <c r="M606" s="1"/>
      <c r="N606" s="1"/>
      <c r="O606" s="1"/>
      <c r="P606" s="1"/>
      <c r="Q606" s="1"/>
      <c r="R606" s="1"/>
      <c r="S606" s="1"/>
      <c r="T606" s="1"/>
      <c r="U606" s="1"/>
      <c r="V606" s="1"/>
      <c r="W606" s="1"/>
      <c r="X606" s="1"/>
      <c r="Y606" s="1"/>
      <c r="Z606" s="1"/>
    </row>
    <row r="607" spans="1:26" ht="12" customHeight="1">
      <c r="A607" s="1"/>
      <c r="B607" s="1"/>
      <c r="C607" s="38"/>
      <c r="D607" s="39"/>
      <c r="E607" s="39"/>
      <c r="F607" s="38"/>
      <c r="G607" s="1"/>
      <c r="H607" s="1"/>
      <c r="I607" s="1"/>
      <c r="J607" s="1"/>
      <c r="K607" s="1"/>
      <c r="L607" s="1"/>
      <c r="M607" s="1"/>
      <c r="N607" s="1"/>
      <c r="O607" s="1"/>
      <c r="P607" s="1"/>
      <c r="Q607" s="1"/>
      <c r="R607" s="1"/>
      <c r="S607" s="1"/>
      <c r="T607" s="1"/>
      <c r="U607" s="1"/>
      <c r="V607" s="1"/>
      <c r="W607" s="1"/>
      <c r="X607" s="1"/>
      <c r="Y607" s="1"/>
      <c r="Z607" s="1"/>
    </row>
    <row r="608" spans="1:26" ht="12" customHeight="1">
      <c r="A608" s="1"/>
      <c r="B608" s="1"/>
      <c r="C608" s="38"/>
      <c r="D608" s="39"/>
      <c r="E608" s="39"/>
      <c r="F608" s="38"/>
      <c r="G608" s="1"/>
      <c r="H608" s="1"/>
      <c r="I608" s="1"/>
      <c r="J608" s="1"/>
      <c r="K608" s="1"/>
      <c r="L608" s="1"/>
      <c r="M608" s="1"/>
      <c r="N608" s="1"/>
      <c r="O608" s="1"/>
      <c r="P608" s="1"/>
      <c r="Q608" s="1"/>
      <c r="R608" s="1"/>
      <c r="S608" s="1"/>
      <c r="T608" s="1"/>
      <c r="U608" s="1"/>
      <c r="V608" s="1"/>
      <c r="W608" s="1"/>
      <c r="X608" s="1"/>
      <c r="Y608" s="1"/>
      <c r="Z608" s="1"/>
    </row>
    <row r="609" spans="1:26" ht="12" customHeight="1">
      <c r="A609" s="1"/>
      <c r="B609" s="1"/>
      <c r="C609" s="38"/>
      <c r="D609" s="39"/>
      <c r="E609" s="39"/>
      <c r="F609" s="38"/>
      <c r="G609" s="1"/>
      <c r="H609" s="1"/>
      <c r="I609" s="1"/>
      <c r="J609" s="1"/>
      <c r="K609" s="1"/>
      <c r="L609" s="1"/>
      <c r="M609" s="1"/>
      <c r="N609" s="1"/>
      <c r="O609" s="1"/>
      <c r="P609" s="1"/>
      <c r="Q609" s="1"/>
      <c r="R609" s="1"/>
      <c r="S609" s="1"/>
      <c r="T609" s="1"/>
      <c r="U609" s="1"/>
      <c r="V609" s="1"/>
      <c r="W609" s="1"/>
      <c r="X609" s="1"/>
      <c r="Y609" s="1"/>
      <c r="Z609" s="1"/>
    </row>
    <row r="610" spans="1:26" ht="12" customHeight="1">
      <c r="A610" s="1"/>
      <c r="B610" s="1"/>
      <c r="C610" s="38"/>
      <c r="D610" s="39"/>
      <c r="E610" s="39"/>
      <c r="F610" s="38"/>
      <c r="G610" s="1"/>
      <c r="H610" s="1"/>
      <c r="I610" s="1"/>
      <c r="J610" s="1"/>
      <c r="K610" s="1"/>
      <c r="L610" s="1"/>
      <c r="M610" s="1"/>
      <c r="N610" s="1"/>
      <c r="O610" s="1"/>
      <c r="P610" s="1"/>
      <c r="Q610" s="1"/>
      <c r="R610" s="1"/>
      <c r="S610" s="1"/>
      <c r="T610" s="1"/>
      <c r="U610" s="1"/>
      <c r="V610" s="1"/>
      <c r="W610" s="1"/>
      <c r="X610" s="1"/>
      <c r="Y610" s="1"/>
      <c r="Z610" s="1"/>
    </row>
    <row r="611" spans="1:26" ht="12" customHeight="1">
      <c r="A611" s="1"/>
      <c r="B611" s="1"/>
      <c r="C611" s="38"/>
      <c r="D611" s="39"/>
      <c r="E611" s="39"/>
      <c r="F611" s="38"/>
      <c r="G611" s="1"/>
      <c r="H611" s="1"/>
      <c r="I611" s="1"/>
      <c r="J611" s="1"/>
      <c r="K611" s="1"/>
      <c r="L611" s="1"/>
      <c r="M611" s="1"/>
      <c r="N611" s="1"/>
      <c r="O611" s="1"/>
      <c r="P611" s="1"/>
      <c r="Q611" s="1"/>
      <c r="R611" s="1"/>
      <c r="S611" s="1"/>
      <c r="T611" s="1"/>
      <c r="U611" s="1"/>
      <c r="V611" s="1"/>
      <c r="W611" s="1"/>
      <c r="X611" s="1"/>
      <c r="Y611" s="1"/>
      <c r="Z611" s="1"/>
    </row>
    <row r="612" spans="1:26" ht="12" customHeight="1">
      <c r="A612" s="1"/>
      <c r="B612" s="1"/>
      <c r="C612" s="38"/>
      <c r="D612" s="39"/>
      <c r="E612" s="39"/>
      <c r="F612" s="38"/>
      <c r="G612" s="1"/>
      <c r="H612" s="1"/>
      <c r="I612" s="1"/>
      <c r="J612" s="1"/>
      <c r="K612" s="1"/>
      <c r="L612" s="1"/>
      <c r="M612" s="1"/>
      <c r="N612" s="1"/>
      <c r="O612" s="1"/>
      <c r="P612" s="1"/>
      <c r="Q612" s="1"/>
      <c r="R612" s="1"/>
      <c r="S612" s="1"/>
      <c r="T612" s="1"/>
      <c r="U612" s="1"/>
      <c r="V612" s="1"/>
      <c r="W612" s="1"/>
      <c r="X612" s="1"/>
      <c r="Y612" s="1"/>
      <c r="Z612" s="1"/>
    </row>
    <row r="613" spans="1:26" ht="12" customHeight="1">
      <c r="A613" s="1"/>
      <c r="B613" s="1"/>
      <c r="C613" s="38"/>
      <c r="D613" s="39"/>
      <c r="E613" s="39"/>
      <c r="F613" s="38"/>
      <c r="G613" s="1"/>
      <c r="H613" s="1"/>
      <c r="I613" s="1"/>
      <c r="J613" s="1"/>
      <c r="K613" s="1"/>
      <c r="L613" s="1"/>
      <c r="M613" s="1"/>
      <c r="N613" s="1"/>
      <c r="O613" s="1"/>
      <c r="P613" s="1"/>
      <c r="Q613" s="1"/>
      <c r="R613" s="1"/>
      <c r="S613" s="1"/>
      <c r="T613" s="1"/>
      <c r="U613" s="1"/>
      <c r="V613" s="1"/>
      <c r="W613" s="1"/>
      <c r="X613" s="1"/>
      <c r="Y613" s="1"/>
      <c r="Z613" s="1"/>
    </row>
    <row r="614" spans="1:26" ht="12" customHeight="1">
      <c r="A614" s="1"/>
      <c r="B614" s="1"/>
      <c r="C614" s="38"/>
      <c r="D614" s="39"/>
      <c r="E614" s="39"/>
      <c r="F614" s="38"/>
      <c r="G614" s="1"/>
      <c r="H614" s="1"/>
      <c r="I614" s="1"/>
      <c r="J614" s="1"/>
      <c r="K614" s="1"/>
      <c r="L614" s="1"/>
      <c r="M614" s="1"/>
      <c r="N614" s="1"/>
      <c r="O614" s="1"/>
      <c r="P614" s="1"/>
      <c r="Q614" s="1"/>
      <c r="R614" s="1"/>
      <c r="S614" s="1"/>
      <c r="T614" s="1"/>
      <c r="U614" s="1"/>
      <c r="V614" s="1"/>
      <c r="W614" s="1"/>
      <c r="X614" s="1"/>
      <c r="Y614" s="1"/>
      <c r="Z614" s="1"/>
    </row>
    <row r="615" spans="1:26" ht="12" customHeight="1">
      <c r="A615" s="1"/>
      <c r="B615" s="1"/>
      <c r="C615" s="38"/>
      <c r="D615" s="39"/>
      <c r="E615" s="39"/>
      <c r="F615" s="38"/>
      <c r="G615" s="1"/>
      <c r="H615" s="1"/>
      <c r="I615" s="1"/>
      <c r="J615" s="1"/>
      <c r="K615" s="1"/>
      <c r="L615" s="1"/>
      <c r="M615" s="1"/>
      <c r="N615" s="1"/>
      <c r="O615" s="1"/>
      <c r="P615" s="1"/>
      <c r="Q615" s="1"/>
      <c r="R615" s="1"/>
      <c r="S615" s="1"/>
      <c r="T615" s="1"/>
      <c r="U615" s="1"/>
      <c r="V615" s="1"/>
      <c r="W615" s="1"/>
      <c r="X615" s="1"/>
      <c r="Y615" s="1"/>
      <c r="Z615" s="1"/>
    </row>
    <row r="616" spans="1:26" ht="12" customHeight="1">
      <c r="A616" s="1"/>
      <c r="B616" s="1"/>
      <c r="C616" s="38"/>
      <c r="D616" s="39"/>
      <c r="E616" s="39"/>
      <c r="F616" s="38"/>
      <c r="G616" s="1"/>
      <c r="H616" s="1"/>
      <c r="I616" s="1"/>
      <c r="J616" s="1"/>
      <c r="K616" s="1"/>
      <c r="L616" s="1"/>
      <c r="M616" s="1"/>
      <c r="N616" s="1"/>
      <c r="O616" s="1"/>
      <c r="P616" s="1"/>
      <c r="Q616" s="1"/>
      <c r="R616" s="1"/>
      <c r="S616" s="1"/>
      <c r="T616" s="1"/>
      <c r="U616" s="1"/>
      <c r="V616" s="1"/>
      <c r="W616" s="1"/>
      <c r="X616" s="1"/>
      <c r="Y616" s="1"/>
      <c r="Z616" s="1"/>
    </row>
    <row r="617" spans="1:26" ht="12" customHeight="1">
      <c r="A617" s="1"/>
      <c r="B617" s="1"/>
      <c r="C617" s="38"/>
      <c r="D617" s="39"/>
      <c r="E617" s="39"/>
      <c r="F617" s="38"/>
      <c r="G617" s="1"/>
      <c r="H617" s="1"/>
      <c r="I617" s="1"/>
      <c r="J617" s="1"/>
      <c r="K617" s="1"/>
      <c r="L617" s="1"/>
      <c r="M617" s="1"/>
      <c r="N617" s="1"/>
      <c r="O617" s="1"/>
      <c r="P617" s="1"/>
      <c r="Q617" s="1"/>
      <c r="R617" s="1"/>
      <c r="S617" s="1"/>
      <c r="T617" s="1"/>
      <c r="U617" s="1"/>
      <c r="V617" s="1"/>
      <c r="W617" s="1"/>
      <c r="X617" s="1"/>
      <c r="Y617" s="1"/>
      <c r="Z617" s="1"/>
    </row>
    <row r="618" spans="1:26" ht="12" customHeight="1">
      <c r="A618" s="1"/>
      <c r="B618" s="1"/>
      <c r="C618" s="38"/>
      <c r="D618" s="39"/>
      <c r="E618" s="39"/>
      <c r="F618" s="38"/>
      <c r="G618" s="1"/>
      <c r="H618" s="1"/>
      <c r="I618" s="1"/>
      <c r="J618" s="1"/>
      <c r="K618" s="1"/>
      <c r="L618" s="1"/>
      <c r="M618" s="1"/>
      <c r="N618" s="1"/>
      <c r="O618" s="1"/>
      <c r="P618" s="1"/>
      <c r="Q618" s="1"/>
      <c r="R618" s="1"/>
      <c r="S618" s="1"/>
      <c r="T618" s="1"/>
      <c r="U618" s="1"/>
      <c r="V618" s="1"/>
      <c r="W618" s="1"/>
      <c r="X618" s="1"/>
      <c r="Y618" s="1"/>
      <c r="Z618" s="1"/>
    </row>
    <row r="619" spans="1:26" ht="12" customHeight="1">
      <c r="A619" s="1"/>
      <c r="B619" s="1"/>
      <c r="C619" s="38"/>
      <c r="D619" s="39"/>
      <c r="E619" s="39"/>
      <c r="F619" s="38"/>
      <c r="G619" s="1"/>
      <c r="H619" s="1"/>
      <c r="I619" s="1"/>
      <c r="J619" s="1"/>
      <c r="K619" s="1"/>
      <c r="L619" s="1"/>
      <c r="M619" s="1"/>
      <c r="N619" s="1"/>
      <c r="O619" s="1"/>
      <c r="P619" s="1"/>
      <c r="Q619" s="1"/>
      <c r="R619" s="1"/>
      <c r="S619" s="1"/>
      <c r="T619" s="1"/>
      <c r="U619" s="1"/>
      <c r="V619" s="1"/>
      <c r="W619" s="1"/>
      <c r="X619" s="1"/>
      <c r="Y619" s="1"/>
      <c r="Z619" s="1"/>
    </row>
    <row r="620" spans="1:26" ht="12" customHeight="1">
      <c r="A620" s="1"/>
      <c r="B620" s="1"/>
      <c r="C620" s="38"/>
      <c r="D620" s="39"/>
      <c r="E620" s="39"/>
      <c r="F620" s="38"/>
      <c r="G620" s="1"/>
      <c r="H620" s="1"/>
      <c r="I620" s="1"/>
      <c r="J620" s="1"/>
      <c r="K620" s="1"/>
      <c r="L620" s="1"/>
      <c r="M620" s="1"/>
      <c r="N620" s="1"/>
      <c r="O620" s="1"/>
      <c r="P620" s="1"/>
      <c r="Q620" s="1"/>
      <c r="R620" s="1"/>
      <c r="S620" s="1"/>
      <c r="T620" s="1"/>
      <c r="U620" s="1"/>
      <c r="V620" s="1"/>
      <c r="W620" s="1"/>
      <c r="X620" s="1"/>
      <c r="Y620" s="1"/>
      <c r="Z620" s="1"/>
    </row>
    <row r="621" spans="1:26" ht="12" customHeight="1">
      <c r="A621" s="1"/>
      <c r="B621" s="1"/>
      <c r="C621" s="38"/>
      <c r="D621" s="39"/>
      <c r="E621" s="39"/>
      <c r="F621" s="38"/>
      <c r="G621" s="1"/>
      <c r="H621" s="1"/>
      <c r="I621" s="1"/>
      <c r="J621" s="1"/>
      <c r="K621" s="1"/>
      <c r="L621" s="1"/>
      <c r="M621" s="1"/>
      <c r="N621" s="1"/>
      <c r="O621" s="1"/>
      <c r="P621" s="1"/>
      <c r="Q621" s="1"/>
      <c r="R621" s="1"/>
      <c r="S621" s="1"/>
      <c r="T621" s="1"/>
      <c r="U621" s="1"/>
      <c r="V621" s="1"/>
      <c r="W621" s="1"/>
      <c r="X621" s="1"/>
      <c r="Y621" s="1"/>
      <c r="Z621" s="1"/>
    </row>
    <row r="622" spans="1:26" ht="12" customHeight="1">
      <c r="A622" s="1"/>
      <c r="B622" s="1"/>
      <c r="C622" s="38"/>
      <c r="D622" s="39"/>
      <c r="E622" s="39"/>
      <c r="F622" s="38"/>
      <c r="G622" s="1"/>
      <c r="H622" s="1"/>
      <c r="I622" s="1"/>
      <c r="J622" s="1"/>
      <c r="K622" s="1"/>
      <c r="L622" s="1"/>
      <c r="M622" s="1"/>
      <c r="N622" s="1"/>
      <c r="O622" s="1"/>
      <c r="P622" s="1"/>
      <c r="Q622" s="1"/>
      <c r="R622" s="1"/>
      <c r="S622" s="1"/>
      <c r="T622" s="1"/>
      <c r="U622" s="1"/>
      <c r="V622" s="1"/>
      <c r="W622" s="1"/>
      <c r="X622" s="1"/>
      <c r="Y622" s="1"/>
      <c r="Z622" s="1"/>
    </row>
    <row r="623" spans="1:26" ht="12" customHeight="1">
      <c r="A623" s="1"/>
      <c r="B623" s="1"/>
      <c r="C623" s="38"/>
      <c r="D623" s="39"/>
      <c r="E623" s="39"/>
      <c r="F623" s="38"/>
      <c r="G623" s="1"/>
      <c r="H623" s="1"/>
      <c r="I623" s="1"/>
      <c r="J623" s="1"/>
      <c r="K623" s="1"/>
      <c r="L623" s="1"/>
      <c r="M623" s="1"/>
      <c r="N623" s="1"/>
      <c r="O623" s="1"/>
      <c r="P623" s="1"/>
      <c r="Q623" s="1"/>
      <c r="R623" s="1"/>
      <c r="S623" s="1"/>
      <c r="T623" s="1"/>
      <c r="U623" s="1"/>
      <c r="V623" s="1"/>
      <c r="W623" s="1"/>
      <c r="X623" s="1"/>
      <c r="Y623" s="1"/>
      <c r="Z623" s="1"/>
    </row>
    <row r="624" spans="1:26" ht="12" customHeight="1">
      <c r="A624" s="1"/>
      <c r="B624" s="1"/>
      <c r="C624" s="38"/>
      <c r="D624" s="39"/>
      <c r="E624" s="39"/>
      <c r="F624" s="38"/>
      <c r="G624" s="1"/>
      <c r="H624" s="1"/>
      <c r="I624" s="1"/>
      <c r="J624" s="1"/>
      <c r="K624" s="1"/>
      <c r="L624" s="1"/>
      <c r="M624" s="1"/>
      <c r="N624" s="1"/>
      <c r="O624" s="1"/>
      <c r="P624" s="1"/>
      <c r="Q624" s="1"/>
      <c r="R624" s="1"/>
      <c r="S624" s="1"/>
      <c r="T624" s="1"/>
      <c r="U624" s="1"/>
      <c r="V624" s="1"/>
      <c r="W624" s="1"/>
      <c r="X624" s="1"/>
      <c r="Y624" s="1"/>
      <c r="Z624" s="1"/>
    </row>
    <row r="625" spans="1:26" ht="12" customHeight="1">
      <c r="A625" s="1"/>
      <c r="B625" s="1"/>
      <c r="C625" s="38"/>
      <c r="D625" s="39"/>
      <c r="E625" s="39"/>
      <c r="F625" s="38"/>
      <c r="G625" s="1"/>
      <c r="H625" s="1"/>
      <c r="I625" s="1"/>
      <c r="J625" s="1"/>
      <c r="K625" s="1"/>
      <c r="L625" s="1"/>
      <c r="M625" s="1"/>
      <c r="N625" s="1"/>
      <c r="O625" s="1"/>
      <c r="P625" s="1"/>
      <c r="Q625" s="1"/>
      <c r="R625" s="1"/>
      <c r="S625" s="1"/>
      <c r="T625" s="1"/>
      <c r="U625" s="1"/>
      <c r="V625" s="1"/>
      <c r="W625" s="1"/>
      <c r="X625" s="1"/>
      <c r="Y625" s="1"/>
      <c r="Z625" s="1"/>
    </row>
    <row r="626" spans="1:26" ht="12" customHeight="1">
      <c r="A626" s="1"/>
      <c r="B626" s="1"/>
      <c r="C626" s="38"/>
      <c r="D626" s="39"/>
      <c r="E626" s="39"/>
      <c r="F626" s="38"/>
      <c r="G626" s="1"/>
      <c r="H626" s="1"/>
      <c r="I626" s="1"/>
      <c r="J626" s="1"/>
      <c r="K626" s="1"/>
      <c r="L626" s="1"/>
      <c r="M626" s="1"/>
      <c r="N626" s="1"/>
      <c r="O626" s="1"/>
      <c r="P626" s="1"/>
      <c r="Q626" s="1"/>
      <c r="R626" s="1"/>
      <c r="S626" s="1"/>
      <c r="T626" s="1"/>
      <c r="U626" s="1"/>
      <c r="V626" s="1"/>
      <c r="W626" s="1"/>
      <c r="X626" s="1"/>
      <c r="Y626" s="1"/>
      <c r="Z626" s="1"/>
    </row>
    <row r="627" spans="1:26" ht="12" customHeight="1">
      <c r="A627" s="1"/>
      <c r="B627" s="1"/>
      <c r="C627" s="38"/>
      <c r="D627" s="39"/>
      <c r="E627" s="39"/>
      <c r="F627" s="38"/>
      <c r="G627" s="1"/>
      <c r="H627" s="1"/>
      <c r="I627" s="1"/>
      <c r="J627" s="1"/>
      <c r="K627" s="1"/>
      <c r="L627" s="1"/>
      <c r="M627" s="1"/>
      <c r="N627" s="1"/>
      <c r="O627" s="1"/>
      <c r="P627" s="1"/>
      <c r="Q627" s="1"/>
      <c r="R627" s="1"/>
      <c r="S627" s="1"/>
      <c r="T627" s="1"/>
      <c r="U627" s="1"/>
      <c r="V627" s="1"/>
      <c r="W627" s="1"/>
      <c r="X627" s="1"/>
      <c r="Y627" s="1"/>
      <c r="Z627" s="1"/>
    </row>
    <row r="628" spans="1:26" ht="12" customHeight="1">
      <c r="A628" s="1"/>
      <c r="B628" s="1"/>
      <c r="C628" s="38"/>
      <c r="D628" s="39"/>
      <c r="E628" s="39"/>
      <c r="F628" s="38"/>
      <c r="G628" s="1"/>
      <c r="H628" s="1"/>
      <c r="I628" s="1"/>
      <c r="J628" s="1"/>
      <c r="K628" s="1"/>
      <c r="L628" s="1"/>
      <c r="M628" s="1"/>
      <c r="N628" s="1"/>
      <c r="O628" s="1"/>
      <c r="P628" s="1"/>
      <c r="Q628" s="1"/>
      <c r="R628" s="1"/>
      <c r="S628" s="1"/>
      <c r="T628" s="1"/>
      <c r="U628" s="1"/>
      <c r="V628" s="1"/>
      <c r="W628" s="1"/>
      <c r="X628" s="1"/>
      <c r="Y628" s="1"/>
      <c r="Z628" s="1"/>
    </row>
    <row r="629" spans="1:26" ht="12" customHeight="1">
      <c r="A629" s="1"/>
      <c r="B629" s="1"/>
      <c r="C629" s="38"/>
      <c r="D629" s="39"/>
      <c r="E629" s="39"/>
      <c r="F629" s="38"/>
      <c r="G629" s="1"/>
      <c r="H629" s="1"/>
      <c r="I629" s="1"/>
      <c r="J629" s="1"/>
      <c r="K629" s="1"/>
      <c r="L629" s="1"/>
      <c r="M629" s="1"/>
      <c r="N629" s="1"/>
      <c r="O629" s="1"/>
      <c r="P629" s="1"/>
      <c r="Q629" s="1"/>
      <c r="R629" s="1"/>
      <c r="S629" s="1"/>
      <c r="T629" s="1"/>
      <c r="U629" s="1"/>
      <c r="V629" s="1"/>
      <c r="W629" s="1"/>
      <c r="X629" s="1"/>
      <c r="Y629" s="1"/>
      <c r="Z629" s="1"/>
    </row>
    <row r="630" spans="1:26" ht="12" customHeight="1">
      <c r="A630" s="1"/>
      <c r="B630" s="1"/>
      <c r="C630" s="38"/>
      <c r="D630" s="39"/>
      <c r="E630" s="39"/>
      <c r="F630" s="38"/>
      <c r="G630" s="1"/>
      <c r="H630" s="1"/>
      <c r="I630" s="1"/>
      <c r="J630" s="1"/>
      <c r="K630" s="1"/>
      <c r="L630" s="1"/>
      <c r="M630" s="1"/>
      <c r="N630" s="1"/>
      <c r="O630" s="1"/>
      <c r="P630" s="1"/>
      <c r="Q630" s="1"/>
      <c r="R630" s="1"/>
      <c r="S630" s="1"/>
      <c r="T630" s="1"/>
      <c r="U630" s="1"/>
      <c r="V630" s="1"/>
      <c r="W630" s="1"/>
      <c r="X630" s="1"/>
      <c r="Y630" s="1"/>
      <c r="Z630" s="1"/>
    </row>
    <row r="631" spans="1:26" ht="12" customHeight="1">
      <c r="A631" s="1"/>
      <c r="B631" s="1"/>
      <c r="C631" s="38"/>
      <c r="D631" s="39"/>
      <c r="E631" s="39"/>
      <c r="F631" s="38"/>
      <c r="G631" s="1"/>
      <c r="H631" s="1"/>
      <c r="I631" s="1"/>
      <c r="J631" s="1"/>
      <c r="K631" s="1"/>
      <c r="L631" s="1"/>
      <c r="M631" s="1"/>
      <c r="N631" s="1"/>
      <c r="O631" s="1"/>
      <c r="P631" s="1"/>
      <c r="Q631" s="1"/>
      <c r="R631" s="1"/>
      <c r="S631" s="1"/>
      <c r="T631" s="1"/>
      <c r="U631" s="1"/>
      <c r="V631" s="1"/>
      <c r="W631" s="1"/>
      <c r="X631" s="1"/>
      <c r="Y631" s="1"/>
      <c r="Z631" s="1"/>
    </row>
    <row r="632" spans="1:26" ht="12" customHeight="1">
      <c r="A632" s="1"/>
      <c r="B632" s="1"/>
      <c r="C632" s="38"/>
      <c r="D632" s="39"/>
      <c r="E632" s="39"/>
      <c r="F632" s="38"/>
      <c r="G632" s="1"/>
      <c r="H632" s="1"/>
      <c r="I632" s="1"/>
      <c r="J632" s="1"/>
      <c r="K632" s="1"/>
      <c r="L632" s="1"/>
      <c r="M632" s="1"/>
      <c r="N632" s="1"/>
      <c r="O632" s="1"/>
      <c r="P632" s="1"/>
      <c r="Q632" s="1"/>
      <c r="R632" s="1"/>
      <c r="S632" s="1"/>
      <c r="T632" s="1"/>
      <c r="U632" s="1"/>
      <c r="V632" s="1"/>
      <c r="W632" s="1"/>
      <c r="X632" s="1"/>
      <c r="Y632" s="1"/>
      <c r="Z632" s="1"/>
    </row>
    <row r="633" spans="1:26" ht="12" customHeight="1">
      <c r="A633" s="1"/>
      <c r="B633" s="1"/>
      <c r="C633" s="38"/>
      <c r="D633" s="39"/>
      <c r="E633" s="39"/>
      <c r="F633" s="38"/>
      <c r="G633" s="1"/>
      <c r="H633" s="1"/>
      <c r="I633" s="1"/>
      <c r="J633" s="1"/>
      <c r="K633" s="1"/>
      <c r="L633" s="1"/>
      <c r="M633" s="1"/>
      <c r="N633" s="1"/>
      <c r="O633" s="1"/>
      <c r="P633" s="1"/>
      <c r="Q633" s="1"/>
      <c r="R633" s="1"/>
      <c r="S633" s="1"/>
      <c r="T633" s="1"/>
      <c r="U633" s="1"/>
      <c r="V633" s="1"/>
      <c r="W633" s="1"/>
      <c r="X633" s="1"/>
      <c r="Y633" s="1"/>
      <c r="Z633" s="1"/>
    </row>
    <row r="634" spans="1:26" ht="12" customHeight="1">
      <c r="A634" s="1"/>
      <c r="B634" s="1"/>
      <c r="C634" s="38"/>
      <c r="D634" s="39"/>
      <c r="E634" s="39"/>
      <c r="F634" s="38"/>
      <c r="G634" s="1"/>
      <c r="H634" s="1"/>
      <c r="I634" s="1"/>
      <c r="J634" s="1"/>
      <c r="K634" s="1"/>
      <c r="L634" s="1"/>
      <c r="M634" s="1"/>
      <c r="N634" s="1"/>
      <c r="O634" s="1"/>
      <c r="P634" s="1"/>
      <c r="Q634" s="1"/>
      <c r="R634" s="1"/>
      <c r="S634" s="1"/>
      <c r="T634" s="1"/>
      <c r="U634" s="1"/>
      <c r="V634" s="1"/>
      <c r="W634" s="1"/>
      <c r="X634" s="1"/>
      <c r="Y634" s="1"/>
      <c r="Z634" s="1"/>
    </row>
    <row r="635" spans="1:26" ht="12" customHeight="1">
      <c r="A635" s="1"/>
      <c r="B635" s="1"/>
      <c r="C635" s="38"/>
      <c r="D635" s="39"/>
      <c r="E635" s="39"/>
      <c r="F635" s="38"/>
      <c r="G635" s="1"/>
      <c r="H635" s="1"/>
      <c r="I635" s="1"/>
      <c r="J635" s="1"/>
      <c r="K635" s="1"/>
      <c r="L635" s="1"/>
      <c r="M635" s="1"/>
      <c r="N635" s="1"/>
      <c r="O635" s="1"/>
      <c r="P635" s="1"/>
      <c r="Q635" s="1"/>
      <c r="R635" s="1"/>
      <c r="S635" s="1"/>
      <c r="T635" s="1"/>
      <c r="U635" s="1"/>
      <c r="V635" s="1"/>
      <c r="W635" s="1"/>
      <c r="X635" s="1"/>
      <c r="Y635" s="1"/>
      <c r="Z635" s="1"/>
    </row>
    <row r="636" spans="1:26" ht="12" customHeight="1">
      <c r="A636" s="1"/>
      <c r="B636" s="1"/>
      <c r="C636" s="38"/>
      <c r="D636" s="39"/>
      <c r="E636" s="39"/>
      <c r="F636" s="38"/>
      <c r="G636" s="1"/>
      <c r="H636" s="1"/>
      <c r="I636" s="1"/>
      <c r="J636" s="1"/>
      <c r="K636" s="1"/>
      <c r="L636" s="1"/>
      <c r="M636" s="1"/>
      <c r="N636" s="1"/>
      <c r="O636" s="1"/>
      <c r="P636" s="1"/>
      <c r="Q636" s="1"/>
      <c r="R636" s="1"/>
      <c r="S636" s="1"/>
      <c r="T636" s="1"/>
      <c r="U636" s="1"/>
      <c r="V636" s="1"/>
      <c r="W636" s="1"/>
      <c r="X636" s="1"/>
      <c r="Y636" s="1"/>
      <c r="Z636" s="1"/>
    </row>
    <row r="637" spans="1:26" ht="12" customHeight="1">
      <c r="A637" s="1"/>
      <c r="B637" s="1"/>
      <c r="C637" s="38"/>
      <c r="D637" s="39"/>
      <c r="E637" s="39"/>
      <c r="F637" s="38"/>
      <c r="G637" s="1"/>
      <c r="H637" s="1"/>
      <c r="I637" s="1"/>
      <c r="J637" s="1"/>
      <c r="K637" s="1"/>
      <c r="L637" s="1"/>
      <c r="M637" s="1"/>
      <c r="N637" s="1"/>
      <c r="O637" s="1"/>
      <c r="P637" s="1"/>
      <c r="Q637" s="1"/>
      <c r="R637" s="1"/>
      <c r="S637" s="1"/>
      <c r="T637" s="1"/>
      <c r="U637" s="1"/>
      <c r="V637" s="1"/>
      <c r="W637" s="1"/>
      <c r="X637" s="1"/>
      <c r="Y637" s="1"/>
      <c r="Z637" s="1"/>
    </row>
    <row r="638" spans="1:26" ht="12" customHeight="1">
      <c r="A638" s="1"/>
      <c r="B638" s="1"/>
      <c r="C638" s="38"/>
      <c r="D638" s="39"/>
      <c r="E638" s="39"/>
      <c r="F638" s="38"/>
      <c r="G638" s="1"/>
      <c r="H638" s="1"/>
      <c r="I638" s="1"/>
      <c r="J638" s="1"/>
      <c r="K638" s="1"/>
      <c r="L638" s="1"/>
      <c r="M638" s="1"/>
      <c r="N638" s="1"/>
      <c r="O638" s="1"/>
      <c r="P638" s="1"/>
      <c r="Q638" s="1"/>
      <c r="R638" s="1"/>
      <c r="S638" s="1"/>
      <c r="T638" s="1"/>
      <c r="U638" s="1"/>
      <c r="V638" s="1"/>
      <c r="W638" s="1"/>
      <c r="X638" s="1"/>
      <c r="Y638" s="1"/>
      <c r="Z638" s="1"/>
    </row>
    <row r="639" spans="1:26" ht="12" customHeight="1">
      <c r="A639" s="1"/>
      <c r="B639" s="1"/>
      <c r="C639" s="38"/>
      <c r="D639" s="39"/>
      <c r="E639" s="39"/>
      <c r="F639" s="38"/>
      <c r="G639" s="1"/>
      <c r="H639" s="1"/>
      <c r="I639" s="1"/>
      <c r="J639" s="1"/>
      <c r="K639" s="1"/>
      <c r="L639" s="1"/>
      <c r="M639" s="1"/>
      <c r="N639" s="1"/>
      <c r="O639" s="1"/>
      <c r="P639" s="1"/>
      <c r="Q639" s="1"/>
      <c r="R639" s="1"/>
      <c r="S639" s="1"/>
      <c r="T639" s="1"/>
      <c r="U639" s="1"/>
      <c r="V639" s="1"/>
      <c r="W639" s="1"/>
      <c r="X639" s="1"/>
      <c r="Y639" s="1"/>
      <c r="Z639" s="1"/>
    </row>
    <row r="640" spans="1:26" ht="12" customHeight="1">
      <c r="A640" s="1"/>
      <c r="B640" s="1"/>
      <c r="C640" s="38"/>
      <c r="D640" s="39"/>
      <c r="E640" s="39"/>
      <c r="F640" s="38"/>
      <c r="G640" s="1"/>
      <c r="H640" s="1"/>
      <c r="I640" s="1"/>
      <c r="J640" s="1"/>
      <c r="K640" s="1"/>
      <c r="L640" s="1"/>
      <c r="M640" s="1"/>
      <c r="N640" s="1"/>
      <c r="O640" s="1"/>
      <c r="P640" s="1"/>
      <c r="Q640" s="1"/>
      <c r="R640" s="1"/>
      <c r="S640" s="1"/>
      <c r="T640" s="1"/>
      <c r="U640" s="1"/>
      <c r="V640" s="1"/>
      <c r="W640" s="1"/>
      <c r="X640" s="1"/>
      <c r="Y640" s="1"/>
      <c r="Z640" s="1"/>
    </row>
    <row r="641" spans="1:26" ht="12" customHeight="1">
      <c r="A641" s="1"/>
      <c r="B641" s="1"/>
      <c r="C641" s="38"/>
      <c r="D641" s="39"/>
      <c r="E641" s="39"/>
      <c r="F641" s="38"/>
      <c r="G641" s="1"/>
      <c r="H641" s="1"/>
      <c r="I641" s="1"/>
      <c r="J641" s="1"/>
      <c r="K641" s="1"/>
      <c r="L641" s="1"/>
      <c r="M641" s="1"/>
      <c r="N641" s="1"/>
      <c r="O641" s="1"/>
      <c r="P641" s="1"/>
      <c r="Q641" s="1"/>
      <c r="R641" s="1"/>
      <c r="S641" s="1"/>
      <c r="T641" s="1"/>
      <c r="U641" s="1"/>
      <c r="V641" s="1"/>
      <c r="W641" s="1"/>
      <c r="X641" s="1"/>
      <c r="Y641" s="1"/>
      <c r="Z641" s="1"/>
    </row>
    <row r="642" spans="1:26" ht="12" customHeight="1">
      <c r="A642" s="1"/>
      <c r="B642" s="1"/>
      <c r="C642" s="38"/>
      <c r="D642" s="39"/>
      <c r="E642" s="39"/>
      <c r="F642" s="38"/>
      <c r="G642" s="1"/>
      <c r="H642" s="1"/>
      <c r="I642" s="1"/>
      <c r="J642" s="1"/>
      <c r="K642" s="1"/>
      <c r="L642" s="1"/>
      <c r="M642" s="1"/>
      <c r="N642" s="1"/>
      <c r="O642" s="1"/>
      <c r="P642" s="1"/>
      <c r="Q642" s="1"/>
      <c r="R642" s="1"/>
      <c r="S642" s="1"/>
      <c r="T642" s="1"/>
      <c r="U642" s="1"/>
      <c r="V642" s="1"/>
      <c r="W642" s="1"/>
      <c r="X642" s="1"/>
      <c r="Y642" s="1"/>
      <c r="Z642" s="1"/>
    </row>
    <row r="643" spans="1:26" ht="12" customHeight="1">
      <c r="A643" s="1"/>
      <c r="B643" s="1"/>
      <c r="C643" s="38"/>
      <c r="D643" s="39"/>
      <c r="E643" s="39"/>
      <c r="F643" s="38"/>
      <c r="G643" s="1"/>
      <c r="H643" s="1"/>
      <c r="I643" s="1"/>
      <c r="J643" s="1"/>
      <c r="K643" s="1"/>
      <c r="L643" s="1"/>
      <c r="M643" s="1"/>
      <c r="N643" s="1"/>
      <c r="O643" s="1"/>
      <c r="P643" s="1"/>
      <c r="Q643" s="1"/>
      <c r="R643" s="1"/>
      <c r="S643" s="1"/>
      <c r="T643" s="1"/>
      <c r="U643" s="1"/>
      <c r="V643" s="1"/>
      <c r="W643" s="1"/>
      <c r="X643" s="1"/>
      <c r="Y643" s="1"/>
      <c r="Z643" s="1"/>
    </row>
    <row r="644" spans="1:26" ht="12" customHeight="1">
      <c r="A644" s="1"/>
      <c r="B644" s="1"/>
      <c r="C644" s="38"/>
      <c r="D644" s="39"/>
      <c r="E644" s="39"/>
      <c r="F644" s="38"/>
      <c r="G644" s="1"/>
      <c r="H644" s="1"/>
      <c r="I644" s="1"/>
      <c r="J644" s="1"/>
      <c r="K644" s="1"/>
      <c r="L644" s="1"/>
      <c r="M644" s="1"/>
      <c r="N644" s="1"/>
      <c r="O644" s="1"/>
      <c r="P644" s="1"/>
      <c r="Q644" s="1"/>
      <c r="R644" s="1"/>
      <c r="S644" s="1"/>
      <c r="T644" s="1"/>
      <c r="U644" s="1"/>
      <c r="V644" s="1"/>
      <c r="W644" s="1"/>
      <c r="X644" s="1"/>
      <c r="Y644" s="1"/>
      <c r="Z644" s="1"/>
    </row>
    <row r="645" spans="1:26" ht="12" customHeight="1">
      <c r="A645" s="1"/>
      <c r="B645" s="1"/>
      <c r="C645" s="38"/>
      <c r="D645" s="39"/>
      <c r="E645" s="39"/>
      <c r="F645" s="38"/>
      <c r="G645" s="1"/>
      <c r="H645" s="1"/>
      <c r="I645" s="1"/>
      <c r="J645" s="1"/>
      <c r="K645" s="1"/>
      <c r="L645" s="1"/>
      <c r="M645" s="1"/>
      <c r="N645" s="1"/>
      <c r="O645" s="1"/>
      <c r="P645" s="1"/>
      <c r="Q645" s="1"/>
      <c r="R645" s="1"/>
      <c r="S645" s="1"/>
      <c r="T645" s="1"/>
      <c r="U645" s="1"/>
      <c r="V645" s="1"/>
      <c r="W645" s="1"/>
      <c r="X645" s="1"/>
      <c r="Y645" s="1"/>
      <c r="Z645" s="1"/>
    </row>
    <row r="646" spans="1:26" ht="12" customHeight="1">
      <c r="A646" s="1"/>
      <c r="B646" s="1"/>
      <c r="C646" s="38"/>
      <c r="D646" s="39"/>
      <c r="E646" s="39"/>
      <c r="F646" s="38"/>
      <c r="G646" s="1"/>
      <c r="H646" s="1"/>
      <c r="I646" s="1"/>
      <c r="J646" s="1"/>
      <c r="K646" s="1"/>
      <c r="L646" s="1"/>
      <c r="M646" s="1"/>
      <c r="N646" s="1"/>
      <c r="O646" s="1"/>
      <c r="P646" s="1"/>
      <c r="Q646" s="1"/>
      <c r="R646" s="1"/>
      <c r="S646" s="1"/>
      <c r="T646" s="1"/>
      <c r="U646" s="1"/>
      <c r="V646" s="1"/>
      <c r="W646" s="1"/>
      <c r="X646" s="1"/>
      <c r="Y646" s="1"/>
      <c r="Z646" s="1"/>
    </row>
    <row r="647" spans="1:26" ht="12" customHeight="1">
      <c r="A647" s="1"/>
      <c r="B647" s="1"/>
      <c r="C647" s="38"/>
      <c r="D647" s="39"/>
      <c r="E647" s="39"/>
      <c r="F647" s="38"/>
      <c r="G647" s="1"/>
      <c r="H647" s="1"/>
      <c r="I647" s="1"/>
      <c r="J647" s="1"/>
      <c r="K647" s="1"/>
      <c r="L647" s="1"/>
      <c r="M647" s="1"/>
      <c r="N647" s="1"/>
      <c r="O647" s="1"/>
      <c r="P647" s="1"/>
      <c r="Q647" s="1"/>
      <c r="R647" s="1"/>
      <c r="S647" s="1"/>
      <c r="T647" s="1"/>
      <c r="U647" s="1"/>
      <c r="V647" s="1"/>
      <c r="W647" s="1"/>
      <c r="X647" s="1"/>
      <c r="Y647" s="1"/>
      <c r="Z647" s="1"/>
    </row>
    <row r="648" spans="1:26" ht="12" customHeight="1">
      <c r="A648" s="1"/>
      <c r="B648" s="1"/>
      <c r="C648" s="38"/>
      <c r="D648" s="39"/>
      <c r="E648" s="39"/>
      <c r="F648" s="38"/>
      <c r="G648" s="1"/>
      <c r="H648" s="1"/>
      <c r="I648" s="1"/>
      <c r="J648" s="1"/>
      <c r="K648" s="1"/>
      <c r="L648" s="1"/>
      <c r="M648" s="1"/>
      <c r="N648" s="1"/>
      <c r="O648" s="1"/>
      <c r="P648" s="1"/>
      <c r="Q648" s="1"/>
      <c r="R648" s="1"/>
      <c r="S648" s="1"/>
      <c r="T648" s="1"/>
      <c r="U648" s="1"/>
      <c r="V648" s="1"/>
      <c r="W648" s="1"/>
      <c r="X648" s="1"/>
      <c r="Y648" s="1"/>
      <c r="Z648" s="1"/>
    </row>
    <row r="649" spans="1:26" ht="12" customHeight="1">
      <c r="A649" s="1"/>
      <c r="B649" s="1"/>
      <c r="C649" s="38"/>
      <c r="D649" s="39"/>
      <c r="E649" s="39"/>
      <c r="F649" s="38"/>
      <c r="G649" s="1"/>
      <c r="H649" s="1"/>
      <c r="I649" s="1"/>
      <c r="J649" s="1"/>
      <c r="K649" s="1"/>
      <c r="L649" s="1"/>
      <c r="M649" s="1"/>
      <c r="N649" s="1"/>
      <c r="O649" s="1"/>
      <c r="P649" s="1"/>
      <c r="Q649" s="1"/>
      <c r="R649" s="1"/>
      <c r="S649" s="1"/>
      <c r="T649" s="1"/>
      <c r="U649" s="1"/>
      <c r="V649" s="1"/>
      <c r="W649" s="1"/>
      <c r="X649" s="1"/>
      <c r="Y649" s="1"/>
      <c r="Z649" s="1"/>
    </row>
    <row r="650" spans="1:26" ht="12" customHeight="1">
      <c r="A650" s="1"/>
      <c r="B650" s="1"/>
      <c r="C650" s="38"/>
      <c r="D650" s="39"/>
      <c r="E650" s="39"/>
      <c r="F650" s="38"/>
      <c r="G650" s="1"/>
      <c r="H650" s="1"/>
      <c r="I650" s="1"/>
      <c r="J650" s="1"/>
      <c r="K650" s="1"/>
      <c r="L650" s="1"/>
      <c r="M650" s="1"/>
      <c r="N650" s="1"/>
      <c r="O650" s="1"/>
      <c r="P650" s="1"/>
      <c r="Q650" s="1"/>
      <c r="R650" s="1"/>
      <c r="S650" s="1"/>
      <c r="T650" s="1"/>
      <c r="U650" s="1"/>
      <c r="V650" s="1"/>
      <c r="W650" s="1"/>
      <c r="X650" s="1"/>
      <c r="Y650" s="1"/>
      <c r="Z650" s="1"/>
    </row>
    <row r="651" spans="1:26" ht="12" customHeight="1">
      <c r="A651" s="1"/>
      <c r="B651" s="1"/>
      <c r="C651" s="38"/>
      <c r="D651" s="39"/>
      <c r="E651" s="39"/>
      <c r="F651" s="38"/>
      <c r="G651" s="1"/>
      <c r="H651" s="1"/>
      <c r="I651" s="1"/>
      <c r="J651" s="1"/>
      <c r="K651" s="1"/>
      <c r="L651" s="1"/>
      <c r="M651" s="1"/>
      <c r="N651" s="1"/>
      <c r="O651" s="1"/>
      <c r="P651" s="1"/>
      <c r="Q651" s="1"/>
      <c r="R651" s="1"/>
      <c r="S651" s="1"/>
      <c r="T651" s="1"/>
      <c r="U651" s="1"/>
      <c r="V651" s="1"/>
      <c r="W651" s="1"/>
      <c r="X651" s="1"/>
      <c r="Y651" s="1"/>
      <c r="Z651" s="1"/>
    </row>
    <row r="652" spans="1:26" ht="12" customHeight="1">
      <c r="A652" s="1"/>
      <c r="B652" s="1"/>
      <c r="C652" s="38"/>
      <c r="D652" s="39"/>
      <c r="E652" s="39"/>
      <c r="F652" s="38"/>
      <c r="G652" s="1"/>
      <c r="H652" s="1"/>
      <c r="I652" s="1"/>
      <c r="J652" s="1"/>
      <c r="K652" s="1"/>
      <c r="L652" s="1"/>
      <c r="M652" s="1"/>
      <c r="N652" s="1"/>
      <c r="O652" s="1"/>
      <c r="P652" s="1"/>
      <c r="Q652" s="1"/>
      <c r="R652" s="1"/>
      <c r="S652" s="1"/>
      <c r="T652" s="1"/>
      <c r="U652" s="1"/>
      <c r="V652" s="1"/>
      <c r="W652" s="1"/>
      <c r="X652" s="1"/>
      <c r="Y652" s="1"/>
      <c r="Z652" s="1"/>
    </row>
    <row r="653" spans="1:26" ht="12" customHeight="1">
      <c r="A653" s="1"/>
      <c r="B653" s="1"/>
      <c r="C653" s="38"/>
      <c r="D653" s="39"/>
      <c r="E653" s="39"/>
      <c r="F653" s="38"/>
      <c r="G653" s="1"/>
      <c r="H653" s="1"/>
      <c r="I653" s="1"/>
      <c r="J653" s="1"/>
      <c r="K653" s="1"/>
      <c r="L653" s="1"/>
      <c r="M653" s="1"/>
      <c r="N653" s="1"/>
      <c r="O653" s="1"/>
      <c r="P653" s="1"/>
      <c r="Q653" s="1"/>
      <c r="R653" s="1"/>
      <c r="S653" s="1"/>
      <c r="T653" s="1"/>
      <c r="U653" s="1"/>
      <c r="V653" s="1"/>
      <c r="W653" s="1"/>
      <c r="X653" s="1"/>
      <c r="Y653" s="1"/>
      <c r="Z653" s="1"/>
    </row>
    <row r="654" spans="1:26" ht="12" customHeight="1">
      <c r="A654" s="1"/>
      <c r="B654" s="1"/>
      <c r="C654" s="38"/>
      <c r="D654" s="39"/>
      <c r="E654" s="39"/>
      <c r="F654" s="38"/>
      <c r="G654" s="1"/>
      <c r="H654" s="1"/>
      <c r="I654" s="1"/>
      <c r="J654" s="1"/>
      <c r="K654" s="1"/>
      <c r="L654" s="1"/>
      <c r="M654" s="1"/>
      <c r="N654" s="1"/>
      <c r="O654" s="1"/>
      <c r="P654" s="1"/>
      <c r="Q654" s="1"/>
      <c r="R654" s="1"/>
      <c r="S654" s="1"/>
      <c r="T654" s="1"/>
      <c r="U654" s="1"/>
      <c r="V654" s="1"/>
      <c r="W654" s="1"/>
      <c r="X654" s="1"/>
      <c r="Y654" s="1"/>
      <c r="Z654" s="1"/>
    </row>
    <row r="655" spans="1:26" ht="12" customHeight="1">
      <c r="A655" s="1"/>
      <c r="B655" s="1"/>
      <c r="C655" s="38"/>
      <c r="D655" s="39"/>
      <c r="E655" s="39"/>
      <c r="F655" s="38"/>
      <c r="G655" s="1"/>
      <c r="H655" s="1"/>
      <c r="I655" s="1"/>
      <c r="J655" s="1"/>
      <c r="K655" s="1"/>
      <c r="L655" s="1"/>
      <c r="M655" s="1"/>
      <c r="N655" s="1"/>
      <c r="O655" s="1"/>
      <c r="P655" s="1"/>
      <c r="Q655" s="1"/>
      <c r="R655" s="1"/>
      <c r="S655" s="1"/>
      <c r="T655" s="1"/>
      <c r="U655" s="1"/>
      <c r="V655" s="1"/>
      <c r="W655" s="1"/>
      <c r="X655" s="1"/>
      <c r="Y655" s="1"/>
      <c r="Z655" s="1"/>
    </row>
    <row r="656" spans="1:26" ht="12" customHeight="1">
      <c r="A656" s="1"/>
      <c r="B656" s="1"/>
      <c r="C656" s="38"/>
      <c r="D656" s="39"/>
      <c r="E656" s="39"/>
      <c r="F656" s="38"/>
      <c r="G656" s="1"/>
      <c r="H656" s="1"/>
      <c r="I656" s="1"/>
      <c r="J656" s="1"/>
      <c r="K656" s="1"/>
      <c r="L656" s="1"/>
      <c r="M656" s="1"/>
      <c r="N656" s="1"/>
      <c r="O656" s="1"/>
      <c r="P656" s="1"/>
      <c r="Q656" s="1"/>
      <c r="R656" s="1"/>
      <c r="S656" s="1"/>
      <c r="T656" s="1"/>
      <c r="U656" s="1"/>
      <c r="V656" s="1"/>
      <c r="W656" s="1"/>
      <c r="X656" s="1"/>
      <c r="Y656" s="1"/>
      <c r="Z656" s="1"/>
    </row>
    <row r="657" spans="1:26" ht="12" customHeight="1">
      <c r="A657" s="1"/>
      <c r="B657" s="1"/>
      <c r="C657" s="38"/>
      <c r="D657" s="39"/>
      <c r="E657" s="39"/>
      <c r="F657" s="38"/>
      <c r="G657" s="1"/>
      <c r="H657" s="1"/>
      <c r="I657" s="1"/>
      <c r="J657" s="1"/>
      <c r="K657" s="1"/>
      <c r="L657" s="1"/>
      <c r="M657" s="1"/>
      <c r="N657" s="1"/>
      <c r="O657" s="1"/>
      <c r="P657" s="1"/>
      <c r="Q657" s="1"/>
      <c r="R657" s="1"/>
      <c r="S657" s="1"/>
      <c r="T657" s="1"/>
      <c r="U657" s="1"/>
      <c r="V657" s="1"/>
      <c r="W657" s="1"/>
      <c r="X657" s="1"/>
      <c r="Y657" s="1"/>
      <c r="Z657" s="1"/>
    </row>
    <row r="658" spans="1:26" ht="12" customHeight="1">
      <c r="A658" s="1"/>
      <c r="B658" s="1"/>
      <c r="C658" s="38"/>
      <c r="D658" s="39"/>
      <c r="E658" s="39"/>
      <c r="F658" s="38"/>
      <c r="G658" s="1"/>
      <c r="H658" s="1"/>
      <c r="I658" s="1"/>
      <c r="J658" s="1"/>
      <c r="K658" s="1"/>
      <c r="L658" s="1"/>
      <c r="M658" s="1"/>
      <c r="N658" s="1"/>
      <c r="O658" s="1"/>
      <c r="P658" s="1"/>
      <c r="Q658" s="1"/>
      <c r="R658" s="1"/>
      <c r="S658" s="1"/>
      <c r="T658" s="1"/>
      <c r="U658" s="1"/>
      <c r="V658" s="1"/>
      <c r="W658" s="1"/>
      <c r="X658" s="1"/>
      <c r="Y658" s="1"/>
      <c r="Z658" s="1"/>
    </row>
    <row r="659" spans="1:26" ht="12" customHeight="1">
      <c r="A659" s="1"/>
      <c r="B659" s="1"/>
      <c r="C659" s="38"/>
      <c r="D659" s="39"/>
      <c r="E659" s="39"/>
      <c r="F659" s="38"/>
      <c r="G659" s="1"/>
      <c r="H659" s="1"/>
      <c r="I659" s="1"/>
      <c r="J659" s="1"/>
      <c r="K659" s="1"/>
      <c r="L659" s="1"/>
      <c r="M659" s="1"/>
      <c r="N659" s="1"/>
      <c r="O659" s="1"/>
      <c r="P659" s="1"/>
      <c r="Q659" s="1"/>
      <c r="R659" s="1"/>
      <c r="S659" s="1"/>
      <c r="T659" s="1"/>
      <c r="U659" s="1"/>
      <c r="V659" s="1"/>
      <c r="W659" s="1"/>
      <c r="X659" s="1"/>
      <c r="Y659" s="1"/>
      <c r="Z659" s="1"/>
    </row>
    <row r="660" spans="1:26" ht="12" customHeight="1">
      <c r="A660" s="1"/>
      <c r="B660" s="1"/>
      <c r="C660" s="38"/>
      <c r="D660" s="39"/>
      <c r="E660" s="39"/>
      <c r="F660" s="38"/>
      <c r="G660" s="1"/>
      <c r="H660" s="1"/>
      <c r="I660" s="1"/>
      <c r="J660" s="1"/>
      <c r="K660" s="1"/>
      <c r="L660" s="1"/>
      <c r="M660" s="1"/>
      <c r="N660" s="1"/>
      <c r="O660" s="1"/>
      <c r="P660" s="1"/>
      <c r="Q660" s="1"/>
      <c r="R660" s="1"/>
      <c r="S660" s="1"/>
      <c r="T660" s="1"/>
      <c r="U660" s="1"/>
      <c r="V660" s="1"/>
      <c r="W660" s="1"/>
      <c r="X660" s="1"/>
      <c r="Y660" s="1"/>
      <c r="Z660" s="1"/>
    </row>
    <row r="661" spans="1:26" ht="12" customHeight="1">
      <c r="A661" s="1"/>
      <c r="B661" s="1"/>
      <c r="C661" s="38"/>
      <c r="D661" s="39"/>
      <c r="E661" s="39"/>
      <c r="F661" s="38"/>
      <c r="G661" s="1"/>
      <c r="H661" s="1"/>
      <c r="I661" s="1"/>
      <c r="J661" s="1"/>
      <c r="K661" s="1"/>
      <c r="L661" s="1"/>
      <c r="M661" s="1"/>
      <c r="N661" s="1"/>
      <c r="O661" s="1"/>
      <c r="P661" s="1"/>
      <c r="Q661" s="1"/>
      <c r="R661" s="1"/>
      <c r="S661" s="1"/>
      <c r="T661" s="1"/>
      <c r="U661" s="1"/>
      <c r="V661" s="1"/>
      <c r="W661" s="1"/>
      <c r="X661" s="1"/>
      <c r="Y661" s="1"/>
      <c r="Z661" s="1"/>
    </row>
    <row r="662" spans="1:26" ht="12" customHeight="1">
      <c r="A662" s="1"/>
      <c r="B662" s="1"/>
      <c r="C662" s="38"/>
      <c r="D662" s="39"/>
      <c r="E662" s="39"/>
      <c r="F662" s="38"/>
      <c r="G662" s="1"/>
      <c r="H662" s="1"/>
      <c r="I662" s="1"/>
      <c r="J662" s="1"/>
      <c r="K662" s="1"/>
      <c r="L662" s="1"/>
      <c r="M662" s="1"/>
      <c r="N662" s="1"/>
      <c r="O662" s="1"/>
      <c r="P662" s="1"/>
      <c r="Q662" s="1"/>
      <c r="R662" s="1"/>
      <c r="S662" s="1"/>
      <c r="T662" s="1"/>
      <c r="U662" s="1"/>
      <c r="V662" s="1"/>
      <c r="W662" s="1"/>
      <c r="X662" s="1"/>
      <c r="Y662" s="1"/>
      <c r="Z662" s="1"/>
    </row>
    <row r="663" spans="1:26" ht="12" customHeight="1">
      <c r="A663" s="1"/>
      <c r="B663" s="1"/>
      <c r="C663" s="38"/>
      <c r="D663" s="39"/>
      <c r="E663" s="39"/>
      <c r="F663" s="38"/>
      <c r="G663" s="1"/>
      <c r="H663" s="1"/>
      <c r="I663" s="1"/>
      <c r="J663" s="1"/>
      <c r="K663" s="1"/>
      <c r="L663" s="1"/>
      <c r="M663" s="1"/>
      <c r="N663" s="1"/>
      <c r="O663" s="1"/>
      <c r="P663" s="1"/>
      <c r="Q663" s="1"/>
      <c r="R663" s="1"/>
      <c r="S663" s="1"/>
      <c r="T663" s="1"/>
      <c r="U663" s="1"/>
      <c r="V663" s="1"/>
      <c r="W663" s="1"/>
      <c r="X663" s="1"/>
      <c r="Y663" s="1"/>
      <c r="Z663" s="1"/>
    </row>
    <row r="664" spans="1:26" ht="12" customHeight="1">
      <c r="A664" s="1"/>
      <c r="B664" s="1"/>
      <c r="C664" s="38"/>
      <c r="D664" s="39"/>
      <c r="E664" s="39"/>
      <c r="F664" s="38"/>
      <c r="G664" s="1"/>
      <c r="H664" s="1"/>
      <c r="I664" s="1"/>
      <c r="J664" s="1"/>
      <c r="K664" s="1"/>
      <c r="L664" s="1"/>
      <c r="M664" s="1"/>
      <c r="N664" s="1"/>
      <c r="O664" s="1"/>
      <c r="P664" s="1"/>
      <c r="Q664" s="1"/>
      <c r="R664" s="1"/>
      <c r="S664" s="1"/>
      <c r="T664" s="1"/>
      <c r="U664" s="1"/>
      <c r="V664" s="1"/>
      <c r="W664" s="1"/>
      <c r="X664" s="1"/>
      <c r="Y664" s="1"/>
      <c r="Z664" s="1"/>
    </row>
    <row r="665" spans="1:26" ht="12" customHeight="1">
      <c r="A665" s="1"/>
      <c r="B665" s="1"/>
      <c r="C665" s="38"/>
      <c r="D665" s="39"/>
      <c r="E665" s="39"/>
      <c r="F665" s="38"/>
      <c r="G665" s="1"/>
      <c r="H665" s="1"/>
      <c r="I665" s="1"/>
      <c r="J665" s="1"/>
      <c r="K665" s="1"/>
      <c r="L665" s="1"/>
      <c r="M665" s="1"/>
      <c r="N665" s="1"/>
      <c r="O665" s="1"/>
      <c r="P665" s="1"/>
      <c r="Q665" s="1"/>
      <c r="R665" s="1"/>
      <c r="S665" s="1"/>
      <c r="T665" s="1"/>
      <c r="U665" s="1"/>
      <c r="V665" s="1"/>
      <c r="W665" s="1"/>
      <c r="X665" s="1"/>
      <c r="Y665" s="1"/>
      <c r="Z665" s="1"/>
    </row>
    <row r="666" spans="1:26" ht="12" customHeight="1">
      <c r="A666" s="1"/>
      <c r="B666" s="1"/>
      <c r="C666" s="38"/>
      <c r="D666" s="39"/>
      <c r="E666" s="39"/>
      <c r="F666" s="38"/>
      <c r="G666" s="1"/>
      <c r="H666" s="1"/>
      <c r="I666" s="1"/>
      <c r="J666" s="1"/>
      <c r="K666" s="1"/>
      <c r="L666" s="1"/>
      <c r="M666" s="1"/>
      <c r="N666" s="1"/>
      <c r="O666" s="1"/>
      <c r="P666" s="1"/>
      <c r="Q666" s="1"/>
      <c r="R666" s="1"/>
      <c r="S666" s="1"/>
      <c r="T666" s="1"/>
      <c r="U666" s="1"/>
      <c r="V666" s="1"/>
      <c r="W666" s="1"/>
      <c r="X666" s="1"/>
      <c r="Y666" s="1"/>
      <c r="Z666" s="1"/>
    </row>
    <row r="667" spans="1:26" ht="12" customHeight="1">
      <c r="A667" s="1"/>
      <c r="B667" s="1"/>
      <c r="C667" s="38"/>
      <c r="D667" s="39"/>
      <c r="E667" s="39"/>
      <c r="F667" s="38"/>
      <c r="G667" s="1"/>
      <c r="H667" s="1"/>
      <c r="I667" s="1"/>
      <c r="J667" s="1"/>
      <c r="K667" s="1"/>
      <c r="L667" s="1"/>
      <c r="M667" s="1"/>
      <c r="N667" s="1"/>
      <c r="O667" s="1"/>
      <c r="P667" s="1"/>
      <c r="Q667" s="1"/>
      <c r="R667" s="1"/>
      <c r="S667" s="1"/>
      <c r="T667" s="1"/>
      <c r="U667" s="1"/>
      <c r="V667" s="1"/>
      <c r="W667" s="1"/>
      <c r="X667" s="1"/>
      <c r="Y667" s="1"/>
      <c r="Z667" s="1"/>
    </row>
    <row r="668" spans="1:26" ht="12" customHeight="1">
      <c r="A668" s="1"/>
      <c r="B668" s="1"/>
      <c r="C668" s="38"/>
      <c r="D668" s="39"/>
      <c r="E668" s="39"/>
      <c r="F668" s="38"/>
      <c r="G668" s="1"/>
      <c r="H668" s="1"/>
      <c r="I668" s="1"/>
      <c r="J668" s="1"/>
      <c r="K668" s="1"/>
      <c r="L668" s="1"/>
      <c r="M668" s="1"/>
      <c r="N668" s="1"/>
      <c r="O668" s="1"/>
      <c r="P668" s="1"/>
      <c r="Q668" s="1"/>
      <c r="R668" s="1"/>
      <c r="S668" s="1"/>
      <c r="T668" s="1"/>
      <c r="U668" s="1"/>
      <c r="V668" s="1"/>
      <c r="W668" s="1"/>
      <c r="X668" s="1"/>
      <c r="Y668" s="1"/>
      <c r="Z668" s="1"/>
    </row>
    <row r="669" spans="1:26" ht="12" customHeight="1">
      <c r="A669" s="1"/>
      <c r="B669" s="1"/>
      <c r="C669" s="38"/>
      <c r="D669" s="39"/>
      <c r="E669" s="39"/>
      <c r="F669" s="38"/>
      <c r="G669" s="1"/>
      <c r="H669" s="1"/>
      <c r="I669" s="1"/>
      <c r="J669" s="1"/>
      <c r="K669" s="1"/>
      <c r="L669" s="1"/>
      <c r="M669" s="1"/>
      <c r="N669" s="1"/>
      <c r="O669" s="1"/>
      <c r="P669" s="1"/>
      <c r="Q669" s="1"/>
      <c r="R669" s="1"/>
      <c r="S669" s="1"/>
      <c r="T669" s="1"/>
      <c r="U669" s="1"/>
      <c r="V669" s="1"/>
      <c r="W669" s="1"/>
      <c r="X669" s="1"/>
      <c r="Y669" s="1"/>
      <c r="Z669" s="1"/>
    </row>
    <row r="670" spans="1:26" ht="12" customHeight="1">
      <c r="A670" s="1"/>
      <c r="B670" s="1"/>
      <c r="C670" s="38"/>
      <c r="D670" s="39"/>
      <c r="E670" s="39"/>
      <c r="F670" s="38"/>
      <c r="G670" s="1"/>
      <c r="H670" s="1"/>
      <c r="I670" s="1"/>
      <c r="J670" s="1"/>
      <c r="K670" s="1"/>
      <c r="L670" s="1"/>
      <c r="M670" s="1"/>
      <c r="N670" s="1"/>
      <c r="O670" s="1"/>
      <c r="P670" s="1"/>
      <c r="Q670" s="1"/>
      <c r="R670" s="1"/>
      <c r="S670" s="1"/>
      <c r="T670" s="1"/>
      <c r="U670" s="1"/>
      <c r="V670" s="1"/>
      <c r="W670" s="1"/>
      <c r="X670" s="1"/>
      <c r="Y670" s="1"/>
      <c r="Z670" s="1"/>
    </row>
    <row r="671" spans="1:26" ht="12" customHeight="1">
      <c r="A671" s="1"/>
      <c r="B671" s="1"/>
      <c r="C671" s="38"/>
      <c r="D671" s="39"/>
      <c r="E671" s="39"/>
      <c r="F671" s="38"/>
      <c r="G671" s="1"/>
      <c r="H671" s="1"/>
      <c r="I671" s="1"/>
      <c r="J671" s="1"/>
      <c r="K671" s="1"/>
      <c r="L671" s="1"/>
      <c r="M671" s="1"/>
      <c r="N671" s="1"/>
      <c r="O671" s="1"/>
      <c r="P671" s="1"/>
      <c r="Q671" s="1"/>
      <c r="R671" s="1"/>
      <c r="S671" s="1"/>
      <c r="T671" s="1"/>
      <c r="U671" s="1"/>
      <c r="V671" s="1"/>
      <c r="W671" s="1"/>
      <c r="X671" s="1"/>
      <c r="Y671" s="1"/>
      <c r="Z671" s="1"/>
    </row>
    <row r="672" spans="1:26" ht="12" customHeight="1">
      <c r="A672" s="1"/>
      <c r="B672" s="1"/>
      <c r="C672" s="38"/>
      <c r="D672" s="39"/>
      <c r="E672" s="39"/>
      <c r="F672" s="38"/>
      <c r="G672" s="1"/>
      <c r="H672" s="1"/>
      <c r="I672" s="1"/>
      <c r="J672" s="1"/>
      <c r="K672" s="1"/>
      <c r="L672" s="1"/>
      <c r="M672" s="1"/>
      <c r="N672" s="1"/>
      <c r="O672" s="1"/>
      <c r="P672" s="1"/>
      <c r="Q672" s="1"/>
      <c r="R672" s="1"/>
      <c r="S672" s="1"/>
      <c r="T672" s="1"/>
      <c r="U672" s="1"/>
      <c r="V672" s="1"/>
      <c r="W672" s="1"/>
      <c r="X672" s="1"/>
      <c r="Y672" s="1"/>
      <c r="Z672" s="1"/>
    </row>
    <row r="673" spans="1:26" ht="12" customHeight="1">
      <c r="A673" s="1"/>
      <c r="B673" s="1"/>
      <c r="C673" s="38"/>
      <c r="D673" s="39"/>
      <c r="E673" s="39"/>
      <c r="F673" s="38"/>
      <c r="G673" s="1"/>
      <c r="H673" s="1"/>
      <c r="I673" s="1"/>
      <c r="J673" s="1"/>
      <c r="K673" s="1"/>
      <c r="L673" s="1"/>
      <c r="M673" s="1"/>
      <c r="N673" s="1"/>
      <c r="O673" s="1"/>
      <c r="P673" s="1"/>
      <c r="Q673" s="1"/>
      <c r="R673" s="1"/>
      <c r="S673" s="1"/>
      <c r="T673" s="1"/>
      <c r="U673" s="1"/>
      <c r="V673" s="1"/>
      <c r="W673" s="1"/>
      <c r="X673" s="1"/>
      <c r="Y673" s="1"/>
      <c r="Z673" s="1"/>
    </row>
    <row r="674" spans="1:26" ht="12" customHeight="1">
      <c r="A674" s="1"/>
      <c r="B674" s="1"/>
      <c r="C674" s="38"/>
      <c r="D674" s="39"/>
      <c r="E674" s="39"/>
      <c r="F674" s="38"/>
      <c r="G674" s="1"/>
      <c r="H674" s="1"/>
      <c r="I674" s="1"/>
      <c r="J674" s="1"/>
      <c r="K674" s="1"/>
      <c r="L674" s="1"/>
      <c r="M674" s="1"/>
      <c r="N674" s="1"/>
      <c r="O674" s="1"/>
      <c r="P674" s="1"/>
      <c r="Q674" s="1"/>
      <c r="R674" s="1"/>
      <c r="S674" s="1"/>
      <c r="T674" s="1"/>
      <c r="U674" s="1"/>
      <c r="V674" s="1"/>
      <c r="W674" s="1"/>
      <c r="X674" s="1"/>
      <c r="Y674" s="1"/>
      <c r="Z674" s="1"/>
    </row>
    <row r="675" spans="1:26" ht="12" customHeight="1">
      <c r="A675" s="1"/>
      <c r="B675" s="1"/>
      <c r="C675" s="38"/>
      <c r="D675" s="39"/>
      <c r="E675" s="39"/>
      <c r="F675" s="38"/>
      <c r="G675" s="1"/>
      <c r="H675" s="1"/>
      <c r="I675" s="1"/>
      <c r="J675" s="1"/>
      <c r="K675" s="1"/>
      <c r="L675" s="1"/>
      <c r="M675" s="1"/>
      <c r="N675" s="1"/>
      <c r="O675" s="1"/>
      <c r="P675" s="1"/>
      <c r="Q675" s="1"/>
      <c r="R675" s="1"/>
      <c r="S675" s="1"/>
      <c r="T675" s="1"/>
      <c r="U675" s="1"/>
      <c r="V675" s="1"/>
      <c r="W675" s="1"/>
      <c r="X675" s="1"/>
      <c r="Y675" s="1"/>
      <c r="Z675" s="1"/>
    </row>
    <row r="676" spans="1:26" ht="12" customHeight="1">
      <c r="A676" s="1"/>
      <c r="B676" s="1"/>
      <c r="C676" s="38"/>
      <c r="D676" s="39"/>
      <c r="E676" s="39"/>
      <c r="F676" s="38"/>
      <c r="G676" s="1"/>
      <c r="H676" s="1"/>
      <c r="I676" s="1"/>
      <c r="J676" s="1"/>
      <c r="K676" s="1"/>
      <c r="L676" s="1"/>
      <c r="M676" s="1"/>
      <c r="N676" s="1"/>
      <c r="O676" s="1"/>
      <c r="P676" s="1"/>
      <c r="Q676" s="1"/>
      <c r="R676" s="1"/>
      <c r="S676" s="1"/>
      <c r="T676" s="1"/>
      <c r="U676" s="1"/>
      <c r="V676" s="1"/>
      <c r="W676" s="1"/>
      <c r="X676" s="1"/>
      <c r="Y676" s="1"/>
      <c r="Z676" s="1"/>
    </row>
    <row r="677" spans="1:26" ht="12" customHeight="1">
      <c r="A677" s="1"/>
      <c r="B677" s="1"/>
      <c r="C677" s="38"/>
      <c r="D677" s="39"/>
      <c r="E677" s="39"/>
      <c r="F677" s="38"/>
      <c r="G677" s="1"/>
      <c r="H677" s="1"/>
      <c r="I677" s="1"/>
      <c r="J677" s="1"/>
      <c r="K677" s="1"/>
      <c r="L677" s="1"/>
      <c r="M677" s="1"/>
      <c r="N677" s="1"/>
      <c r="O677" s="1"/>
      <c r="P677" s="1"/>
      <c r="Q677" s="1"/>
      <c r="R677" s="1"/>
      <c r="S677" s="1"/>
      <c r="T677" s="1"/>
      <c r="U677" s="1"/>
      <c r="V677" s="1"/>
      <c r="W677" s="1"/>
      <c r="X677" s="1"/>
      <c r="Y677" s="1"/>
      <c r="Z677" s="1"/>
    </row>
    <row r="678" spans="1:26" ht="12" customHeight="1">
      <c r="A678" s="1"/>
      <c r="B678" s="1"/>
      <c r="C678" s="38"/>
      <c r="D678" s="39"/>
      <c r="E678" s="39"/>
      <c r="F678" s="38"/>
      <c r="G678" s="1"/>
      <c r="H678" s="1"/>
      <c r="I678" s="1"/>
      <c r="J678" s="1"/>
      <c r="K678" s="1"/>
      <c r="L678" s="1"/>
      <c r="M678" s="1"/>
      <c r="N678" s="1"/>
      <c r="O678" s="1"/>
      <c r="P678" s="1"/>
      <c r="Q678" s="1"/>
      <c r="R678" s="1"/>
      <c r="S678" s="1"/>
      <c r="T678" s="1"/>
      <c r="U678" s="1"/>
      <c r="V678" s="1"/>
      <c r="W678" s="1"/>
      <c r="X678" s="1"/>
      <c r="Y678" s="1"/>
      <c r="Z678" s="1"/>
    </row>
    <row r="679" spans="1:26" ht="12" customHeight="1">
      <c r="A679" s="1"/>
      <c r="B679" s="1"/>
      <c r="C679" s="38"/>
      <c r="D679" s="39"/>
      <c r="E679" s="39"/>
      <c r="F679" s="38"/>
      <c r="G679" s="1"/>
      <c r="H679" s="1"/>
      <c r="I679" s="1"/>
      <c r="J679" s="1"/>
      <c r="K679" s="1"/>
      <c r="L679" s="1"/>
      <c r="M679" s="1"/>
      <c r="N679" s="1"/>
      <c r="O679" s="1"/>
      <c r="P679" s="1"/>
      <c r="Q679" s="1"/>
      <c r="R679" s="1"/>
      <c r="S679" s="1"/>
      <c r="T679" s="1"/>
      <c r="U679" s="1"/>
      <c r="V679" s="1"/>
      <c r="W679" s="1"/>
      <c r="X679" s="1"/>
      <c r="Y679" s="1"/>
      <c r="Z679" s="1"/>
    </row>
    <row r="680" spans="1:26" ht="12" customHeight="1">
      <c r="A680" s="1"/>
      <c r="B680" s="1"/>
      <c r="C680" s="38"/>
      <c r="D680" s="39"/>
      <c r="E680" s="39"/>
      <c r="F680" s="38"/>
      <c r="G680" s="1"/>
      <c r="H680" s="1"/>
      <c r="I680" s="1"/>
      <c r="J680" s="1"/>
      <c r="K680" s="1"/>
      <c r="L680" s="1"/>
      <c r="M680" s="1"/>
      <c r="N680" s="1"/>
      <c r="O680" s="1"/>
      <c r="P680" s="1"/>
      <c r="Q680" s="1"/>
      <c r="R680" s="1"/>
      <c r="S680" s="1"/>
      <c r="T680" s="1"/>
      <c r="U680" s="1"/>
      <c r="V680" s="1"/>
      <c r="W680" s="1"/>
      <c r="X680" s="1"/>
      <c r="Y680" s="1"/>
      <c r="Z680" s="1"/>
    </row>
    <row r="681" spans="1:26" ht="12" customHeight="1">
      <c r="A681" s="1"/>
      <c r="B681" s="1"/>
      <c r="C681" s="38"/>
      <c r="D681" s="39"/>
      <c r="E681" s="39"/>
      <c r="F681" s="38"/>
      <c r="G681" s="1"/>
      <c r="H681" s="1"/>
      <c r="I681" s="1"/>
      <c r="J681" s="1"/>
      <c r="K681" s="1"/>
      <c r="L681" s="1"/>
      <c r="M681" s="1"/>
      <c r="N681" s="1"/>
      <c r="O681" s="1"/>
      <c r="P681" s="1"/>
      <c r="Q681" s="1"/>
      <c r="R681" s="1"/>
      <c r="S681" s="1"/>
      <c r="T681" s="1"/>
      <c r="U681" s="1"/>
      <c r="V681" s="1"/>
      <c r="W681" s="1"/>
      <c r="X681" s="1"/>
      <c r="Y681" s="1"/>
      <c r="Z681" s="1"/>
    </row>
    <row r="682" spans="1:26" ht="12" customHeight="1">
      <c r="A682" s="1"/>
      <c r="B682" s="1"/>
      <c r="C682" s="38"/>
      <c r="D682" s="39"/>
      <c r="E682" s="39"/>
      <c r="F682" s="38"/>
      <c r="G682" s="1"/>
      <c r="H682" s="1"/>
      <c r="I682" s="1"/>
      <c r="J682" s="1"/>
      <c r="K682" s="1"/>
      <c r="L682" s="1"/>
      <c r="M682" s="1"/>
      <c r="N682" s="1"/>
      <c r="O682" s="1"/>
      <c r="P682" s="1"/>
      <c r="Q682" s="1"/>
      <c r="R682" s="1"/>
      <c r="S682" s="1"/>
      <c r="T682" s="1"/>
      <c r="U682" s="1"/>
      <c r="V682" s="1"/>
      <c r="W682" s="1"/>
      <c r="X682" s="1"/>
      <c r="Y682" s="1"/>
      <c r="Z682" s="1"/>
    </row>
    <row r="683" spans="1:26" ht="12" customHeight="1">
      <c r="A683" s="1"/>
      <c r="B683" s="1"/>
      <c r="C683" s="38"/>
      <c r="D683" s="39"/>
      <c r="E683" s="39"/>
      <c r="F683" s="38"/>
      <c r="G683" s="1"/>
      <c r="H683" s="1"/>
      <c r="I683" s="1"/>
      <c r="J683" s="1"/>
      <c r="K683" s="1"/>
      <c r="L683" s="1"/>
      <c r="M683" s="1"/>
      <c r="N683" s="1"/>
      <c r="O683" s="1"/>
      <c r="P683" s="1"/>
      <c r="Q683" s="1"/>
      <c r="R683" s="1"/>
      <c r="S683" s="1"/>
      <c r="T683" s="1"/>
      <c r="U683" s="1"/>
      <c r="V683" s="1"/>
      <c r="W683" s="1"/>
      <c r="X683" s="1"/>
      <c r="Y683" s="1"/>
      <c r="Z683" s="1"/>
    </row>
    <row r="684" spans="1:26" ht="12" customHeight="1">
      <c r="A684" s="1"/>
      <c r="B684" s="1"/>
      <c r="C684" s="38"/>
      <c r="D684" s="39"/>
      <c r="E684" s="39"/>
      <c r="F684" s="38"/>
      <c r="G684" s="1"/>
      <c r="H684" s="1"/>
      <c r="I684" s="1"/>
      <c r="J684" s="1"/>
      <c r="K684" s="1"/>
      <c r="L684" s="1"/>
      <c r="M684" s="1"/>
      <c r="N684" s="1"/>
      <c r="O684" s="1"/>
      <c r="P684" s="1"/>
      <c r="Q684" s="1"/>
      <c r="R684" s="1"/>
      <c r="S684" s="1"/>
      <c r="T684" s="1"/>
      <c r="U684" s="1"/>
      <c r="V684" s="1"/>
      <c r="W684" s="1"/>
      <c r="X684" s="1"/>
      <c r="Y684" s="1"/>
      <c r="Z684" s="1"/>
    </row>
    <row r="685" spans="1:26" ht="12" customHeight="1">
      <c r="A685" s="1"/>
      <c r="B685" s="1"/>
      <c r="C685" s="38"/>
      <c r="D685" s="39"/>
      <c r="E685" s="39"/>
      <c r="F685" s="38"/>
      <c r="G685" s="1"/>
      <c r="H685" s="1"/>
      <c r="I685" s="1"/>
      <c r="J685" s="1"/>
      <c r="K685" s="1"/>
      <c r="L685" s="1"/>
      <c r="M685" s="1"/>
      <c r="N685" s="1"/>
      <c r="O685" s="1"/>
      <c r="P685" s="1"/>
      <c r="Q685" s="1"/>
      <c r="R685" s="1"/>
      <c r="S685" s="1"/>
      <c r="T685" s="1"/>
      <c r="U685" s="1"/>
      <c r="V685" s="1"/>
      <c r="W685" s="1"/>
      <c r="X685" s="1"/>
      <c r="Y685" s="1"/>
      <c r="Z685" s="1"/>
    </row>
    <row r="686" spans="1:26" ht="12" customHeight="1">
      <c r="A686" s="1"/>
      <c r="B686" s="1"/>
      <c r="C686" s="38"/>
      <c r="D686" s="39"/>
      <c r="E686" s="39"/>
      <c r="F686" s="38"/>
      <c r="G686" s="1"/>
      <c r="H686" s="1"/>
      <c r="I686" s="1"/>
      <c r="J686" s="1"/>
      <c r="K686" s="1"/>
      <c r="L686" s="1"/>
      <c r="M686" s="1"/>
      <c r="N686" s="1"/>
      <c r="O686" s="1"/>
      <c r="P686" s="1"/>
      <c r="Q686" s="1"/>
      <c r="R686" s="1"/>
      <c r="S686" s="1"/>
      <c r="T686" s="1"/>
      <c r="U686" s="1"/>
      <c r="V686" s="1"/>
      <c r="W686" s="1"/>
      <c r="X686" s="1"/>
      <c r="Y686" s="1"/>
      <c r="Z686" s="1"/>
    </row>
    <row r="687" spans="1:26" ht="12" customHeight="1">
      <c r="A687" s="1"/>
      <c r="B687" s="1"/>
      <c r="C687" s="38"/>
      <c r="D687" s="39"/>
      <c r="E687" s="39"/>
      <c r="F687" s="38"/>
      <c r="G687" s="1"/>
      <c r="H687" s="1"/>
      <c r="I687" s="1"/>
      <c r="J687" s="1"/>
      <c r="K687" s="1"/>
      <c r="L687" s="1"/>
      <c r="M687" s="1"/>
      <c r="N687" s="1"/>
      <c r="O687" s="1"/>
      <c r="P687" s="1"/>
      <c r="Q687" s="1"/>
      <c r="R687" s="1"/>
      <c r="S687" s="1"/>
      <c r="T687" s="1"/>
      <c r="U687" s="1"/>
      <c r="V687" s="1"/>
      <c r="W687" s="1"/>
      <c r="X687" s="1"/>
      <c r="Y687" s="1"/>
      <c r="Z687" s="1"/>
    </row>
    <row r="688" spans="1:26" ht="12" customHeight="1">
      <c r="A688" s="1"/>
      <c r="B688" s="1"/>
      <c r="C688" s="38"/>
      <c r="D688" s="39"/>
      <c r="E688" s="39"/>
      <c r="F688" s="38"/>
      <c r="G688" s="1"/>
      <c r="H688" s="1"/>
      <c r="I688" s="1"/>
      <c r="J688" s="1"/>
      <c r="K688" s="1"/>
      <c r="L688" s="1"/>
      <c r="M688" s="1"/>
      <c r="N688" s="1"/>
      <c r="O688" s="1"/>
      <c r="P688" s="1"/>
      <c r="Q688" s="1"/>
      <c r="R688" s="1"/>
      <c r="S688" s="1"/>
      <c r="T688" s="1"/>
      <c r="U688" s="1"/>
      <c r="V688" s="1"/>
      <c r="W688" s="1"/>
      <c r="X688" s="1"/>
      <c r="Y688" s="1"/>
      <c r="Z688" s="1"/>
    </row>
    <row r="689" spans="1:26" ht="12" customHeight="1">
      <c r="A689" s="1"/>
      <c r="B689" s="1"/>
      <c r="C689" s="38"/>
      <c r="D689" s="39"/>
      <c r="E689" s="39"/>
      <c r="F689" s="38"/>
      <c r="G689" s="1"/>
      <c r="H689" s="1"/>
      <c r="I689" s="1"/>
      <c r="J689" s="1"/>
      <c r="K689" s="1"/>
      <c r="L689" s="1"/>
      <c r="M689" s="1"/>
      <c r="N689" s="1"/>
      <c r="O689" s="1"/>
      <c r="P689" s="1"/>
      <c r="Q689" s="1"/>
      <c r="R689" s="1"/>
      <c r="S689" s="1"/>
      <c r="T689" s="1"/>
      <c r="U689" s="1"/>
      <c r="V689" s="1"/>
      <c r="W689" s="1"/>
      <c r="X689" s="1"/>
      <c r="Y689" s="1"/>
      <c r="Z689" s="1"/>
    </row>
    <row r="690" spans="1:26" ht="12" customHeight="1">
      <c r="A690" s="1"/>
      <c r="B690" s="1"/>
      <c r="C690" s="38"/>
      <c r="D690" s="39"/>
      <c r="E690" s="39"/>
      <c r="F690" s="38"/>
      <c r="G690" s="1"/>
      <c r="H690" s="1"/>
      <c r="I690" s="1"/>
      <c r="J690" s="1"/>
      <c r="K690" s="1"/>
      <c r="L690" s="1"/>
      <c r="M690" s="1"/>
      <c r="N690" s="1"/>
      <c r="O690" s="1"/>
      <c r="P690" s="1"/>
      <c r="Q690" s="1"/>
      <c r="R690" s="1"/>
      <c r="S690" s="1"/>
      <c r="T690" s="1"/>
      <c r="U690" s="1"/>
      <c r="V690" s="1"/>
      <c r="W690" s="1"/>
      <c r="X690" s="1"/>
      <c r="Y690" s="1"/>
      <c r="Z690" s="1"/>
    </row>
    <row r="691" spans="1:26" ht="12" customHeight="1">
      <c r="A691" s="1"/>
      <c r="B691" s="1"/>
      <c r="C691" s="38"/>
      <c r="D691" s="39"/>
      <c r="E691" s="39"/>
      <c r="F691" s="38"/>
      <c r="G691" s="1"/>
      <c r="H691" s="1"/>
      <c r="I691" s="1"/>
      <c r="J691" s="1"/>
      <c r="K691" s="1"/>
      <c r="L691" s="1"/>
      <c r="M691" s="1"/>
      <c r="N691" s="1"/>
      <c r="O691" s="1"/>
      <c r="P691" s="1"/>
      <c r="Q691" s="1"/>
      <c r="R691" s="1"/>
      <c r="S691" s="1"/>
      <c r="T691" s="1"/>
      <c r="U691" s="1"/>
      <c r="V691" s="1"/>
      <c r="W691" s="1"/>
      <c r="X691" s="1"/>
      <c r="Y691" s="1"/>
      <c r="Z691" s="1"/>
    </row>
    <row r="692" spans="1:26" ht="12" customHeight="1">
      <c r="A692" s="1"/>
      <c r="B692" s="1"/>
      <c r="C692" s="38"/>
      <c r="D692" s="39"/>
      <c r="E692" s="39"/>
      <c r="F692" s="38"/>
      <c r="G692" s="1"/>
      <c r="H692" s="1"/>
      <c r="I692" s="1"/>
      <c r="J692" s="1"/>
      <c r="K692" s="1"/>
      <c r="L692" s="1"/>
      <c r="M692" s="1"/>
      <c r="N692" s="1"/>
      <c r="O692" s="1"/>
      <c r="P692" s="1"/>
      <c r="Q692" s="1"/>
      <c r="R692" s="1"/>
      <c r="S692" s="1"/>
      <c r="T692" s="1"/>
      <c r="U692" s="1"/>
      <c r="V692" s="1"/>
      <c r="W692" s="1"/>
      <c r="X692" s="1"/>
      <c r="Y692" s="1"/>
      <c r="Z692" s="1"/>
    </row>
    <row r="693" spans="1:26" ht="12" customHeight="1">
      <c r="A693" s="1"/>
      <c r="B693" s="1"/>
      <c r="C693" s="38"/>
      <c r="D693" s="39"/>
      <c r="E693" s="39"/>
      <c r="F693" s="38"/>
      <c r="G693" s="1"/>
      <c r="H693" s="1"/>
      <c r="I693" s="1"/>
      <c r="J693" s="1"/>
      <c r="K693" s="1"/>
      <c r="L693" s="1"/>
      <c r="M693" s="1"/>
      <c r="N693" s="1"/>
      <c r="O693" s="1"/>
      <c r="P693" s="1"/>
      <c r="Q693" s="1"/>
      <c r="R693" s="1"/>
      <c r="S693" s="1"/>
      <c r="T693" s="1"/>
      <c r="U693" s="1"/>
      <c r="V693" s="1"/>
      <c r="W693" s="1"/>
      <c r="X693" s="1"/>
      <c r="Y693" s="1"/>
      <c r="Z693" s="1"/>
    </row>
    <row r="694" spans="1:26" ht="12" customHeight="1">
      <c r="A694" s="1"/>
      <c r="B694" s="1"/>
      <c r="C694" s="38"/>
      <c r="D694" s="39"/>
      <c r="E694" s="39"/>
      <c r="F694" s="38"/>
      <c r="G694" s="1"/>
      <c r="H694" s="1"/>
      <c r="I694" s="1"/>
      <c r="J694" s="1"/>
      <c r="K694" s="1"/>
      <c r="L694" s="1"/>
      <c r="M694" s="1"/>
      <c r="N694" s="1"/>
      <c r="O694" s="1"/>
      <c r="P694" s="1"/>
      <c r="Q694" s="1"/>
      <c r="R694" s="1"/>
      <c r="S694" s="1"/>
      <c r="T694" s="1"/>
      <c r="U694" s="1"/>
      <c r="V694" s="1"/>
      <c r="W694" s="1"/>
      <c r="X694" s="1"/>
      <c r="Y694" s="1"/>
      <c r="Z694" s="1"/>
    </row>
    <row r="695" spans="1:26" ht="12" customHeight="1">
      <c r="A695" s="1"/>
      <c r="B695" s="1"/>
      <c r="C695" s="38"/>
      <c r="D695" s="39"/>
      <c r="E695" s="39"/>
      <c r="F695" s="38"/>
      <c r="G695" s="1"/>
      <c r="H695" s="1"/>
      <c r="I695" s="1"/>
      <c r="J695" s="1"/>
      <c r="K695" s="1"/>
      <c r="L695" s="1"/>
      <c r="M695" s="1"/>
      <c r="N695" s="1"/>
      <c r="O695" s="1"/>
      <c r="P695" s="1"/>
      <c r="Q695" s="1"/>
      <c r="R695" s="1"/>
      <c r="S695" s="1"/>
      <c r="T695" s="1"/>
      <c r="U695" s="1"/>
      <c r="V695" s="1"/>
      <c r="W695" s="1"/>
      <c r="X695" s="1"/>
      <c r="Y695" s="1"/>
      <c r="Z695" s="1"/>
    </row>
    <row r="696" spans="1:26" ht="12" customHeight="1">
      <c r="A696" s="1"/>
      <c r="B696" s="1"/>
      <c r="C696" s="38"/>
      <c r="D696" s="39"/>
      <c r="E696" s="39"/>
      <c r="F696" s="38"/>
      <c r="G696" s="1"/>
      <c r="H696" s="1"/>
      <c r="I696" s="1"/>
      <c r="J696" s="1"/>
      <c r="K696" s="1"/>
      <c r="L696" s="1"/>
      <c r="M696" s="1"/>
      <c r="N696" s="1"/>
      <c r="O696" s="1"/>
      <c r="P696" s="1"/>
      <c r="Q696" s="1"/>
      <c r="R696" s="1"/>
      <c r="S696" s="1"/>
      <c r="T696" s="1"/>
      <c r="U696" s="1"/>
      <c r="V696" s="1"/>
      <c r="W696" s="1"/>
      <c r="X696" s="1"/>
      <c r="Y696" s="1"/>
      <c r="Z696" s="1"/>
    </row>
    <row r="697" spans="1:26" ht="12" customHeight="1">
      <c r="A697" s="1"/>
      <c r="B697" s="1"/>
      <c r="C697" s="38"/>
      <c r="D697" s="39"/>
      <c r="E697" s="39"/>
      <c r="F697" s="38"/>
      <c r="G697" s="1"/>
      <c r="H697" s="1"/>
      <c r="I697" s="1"/>
      <c r="J697" s="1"/>
      <c r="K697" s="1"/>
      <c r="L697" s="1"/>
      <c r="M697" s="1"/>
      <c r="N697" s="1"/>
      <c r="O697" s="1"/>
      <c r="P697" s="1"/>
      <c r="Q697" s="1"/>
      <c r="R697" s="1"/>
      <c r="S697" s="1"/>
      <c r="T697" s="1"/>
      <c r="U697" s="1"/>
      <c r="V697" s="1"/>
      <c r="W697" s="1"/>
      <c r="X697" s="1"/>
      <c r="Y697" s="1"/>
      <c r="Z697" s="1"/>
    </row>
    <row r="698" spans="1:26" ht="12" customHeight="1">
      <c r="A698" s="1"/>
      <c r="B698" s="1"/>
      <c r="C698" s="38"/>
      <c r="D698" s="39"/>
      <c r="E698" s="39"/>
      <c r="F698" s="38"/>
      <c r="G698" s="1"/>
      <c r="H698" s="1"/>
      <c r="I698" s="1"/>
      <c r="J698" s="1"/>
      <c r="K698" s="1"/>
      <c r="L698" s="1"/>
      <c r="M698" s="1"/>
      <c r="N698" s="1"/>
      <c r="O698" s="1"/>
      <c r="P698" s="1"/>
      <c r="Q698" s="1"/>
      <c r="R698" s="1"/>
      <c r="S698" s="1"/>
      <c r="T698" s="1"/>
      <c r="U698" s="1"/>
      <c r="V698" s="1"/>
      <c r="W698" s="1"/>
      <c r="X698" s="1"/>
      <c r="Y698" s="1"/>
      <c r="Z698" s="1"/>
    </row>
    <row r="699" spans="1:26" ht="12" customHeight="1">
      <c r="A699" s="1"/>
      <c r="B699" s="1"/>
      <c r="C699" s="38"/>
      <c r="D699" s="39"/>
      <c r="E699" s="39"/>
      <c r="F699" s="38"/>
      <c r="G699" s="1"/>
      <c r="H699" s="1"/>
      <c r="I699" s="1"/>
      <c r="J699" s="1"/>
      <c r="K699" s="1"/>
      <c r="L699" s="1"/>
      <c r="M699" s="1"/>
      <c r="N699" s="1"/>
      <c r="O699" s="1"/>
      <c r="P699" s="1"/>
      <c r="Q699" s="1"/>
      <c r="R699" s="1"/>
      <c r="S699" s="1"/>
      <c r="T699" s="1"/>
      <c r="U699" s="1"/>
      <c r="V699" s="1"/>
      <c r="W699" s="1"/>
      <c r="X699" s="1"/>
      <c r="Y699" s="1"/>
      <c r="Z699" s="1"/>
    </row>
    <row r="700" spans="1:26" ht="12" customHeight="1">
      <c r="A700" s="1"/>
      <c r="B700" s="1"/>
      <c r="C700" s="38"/>
      <c r="D700" s="39"/>
      <c r="E700" s="39"/>
      <c r="F700" s="38"/>
      <c r="G700" s="1"/>
      <c r="H700" s="1"/>
      <c r="I700" s="1"/>
      <c r="J700" s="1"/>
      <c r="K700" s="1"/>
      <c r="L700" s="1"/>
      <c r="M700" s="1"/>
      <c r="N700" s="1"/>
      <c r="O700" s="1"/>
      <c r="P700" s="1"/>
      <c r="Q700" s="1"/>
      <c r="R700" s="1"/>
      <c r="S700" s="1"/>
      <c r="T700" s="1"/>
      <c r="U700" s="1"/>
      <c r="V700" s="1"/>
      <c r="W700" s="1"/>
      <c r="X700" s="1"/>
      <c r="Y700" s="1"/>
      <c r="Z700" s="1"/>
    </row>
    <row r="701" spans="1:26" ht="12" customHeight="1">
      <c r="A701" s="1"/>
      <c r="B701" s="1"/>
      <c r="C701" s="38"/>
      <c r="D701" s="39"/>
      <c r="E701" s="39"/>
      <c r="F701" s="38"/>
      <c r="G701" s="1"/>
      <c r="H701" s="1"/>
      <c r="I701" s="1"/>
      <c r="J701" s="1"/>
      <c r="K701" s="1"/>
      <c r="L701" s="1"/>
      <c r="M701" s="1"/>
      <c r="N701" s="1"/>
      <c r="O701" s="1"/>
      <c r="P701" s="1"/>
      <c r="Q701" s="1"/>
      <c r="R701" s="1"/>
      <c r="S701" s="1"/>
      <c r="T701" s="1"/>
      <c r="U701" s="1"/>
      <c r="V701" s="1"/>
      <c r="W701" s="1"/>
      <c r="X701" s="1"/>
      <c r="Y701" s="1"/>
      <c r="Z701" s="1"/>
    </row>
    <row r="702" spans="1:26" ht="12" customHeight="1">
      <c r="A702" s="1"/>
      <c r="B702" s="1"/>
      <c r="C702" s="38"/>
      <c r="D702" s="39"/>
      <c r="E702" s="39"/>
      <c r="F702" s="38"/>
      <c r="G702" s="1"/>
      <c r="H702" s="1"/>
      <c r="I702" s="1"/>
      <c r="J702" s="1"/>
      <c r="K702" s="1"/>
      <c r="L702" s="1"/>
      <c r="M702" s="1"/>
      <c r="N702" s="1"/>
      <c r="O702" s="1"/>
      <c r="P702" s="1"/>
      <c r="Q702" s="1"/>
      <c r="R702" s="1"/>
      <c r="S702" s="1"/>
      <c r="T702" s="1"/>
      <c r="U702" s="1"/>
      <c r="V702" s="1"/>
      <c r="W702" s="1"/>
      <c r="X702" s="1"/>
      <c r="Y702" s="1"/>
      <c r="Z702" s="1"/>
    </row>
    <row r="703" spans="1:26" ht="12" customHeight="1">
      <c r="A703" s="1"/>
      <c r="B703" s="1"/>
      <c r="C703" s="38"/>
      <c r="D703" s="39"/>
      <c r="E703" s="39"/>
      <c r="F703" s="38"/>
      <c r="G703" s="1"/>
      <c r="H703" s="1"/>
      <c r="I703" s="1"/>
      <c r="J703" s="1"/>
      <c r="K703" s="1"/>
      <c r="L703" s="1"/>
      <c r="M703" s="1"/>
      <c r="N703" s="1"/>
      <c r="O703" s="1"/>
      <c r="P703" s="1"/>
      <c r="Q703" s="1"/>
      <c r="R703" s="1"/>
      <c r="S703" s="1"/>
      <c r="T703" s="1"/>
      <c r="U703" s="1"/>
      <c r="V703" s="1"/>
      <c r="W703" s="1"/>
      <c r="X703" s="1"/>
      <c r="Y703" s="1"/>
      <c r="Z703" s="1"/>
    </row>
    <row r="704" spans="1:26" ht="12" customHeight="1">
      <c r="A704" s="1"/>
      <c r="B704" s="1"/>
      <c r="C704" s="38"/>
      <c r="D704" s="39"/>
      <c r="E704" s="39"/>
      <c r="F704" s="38"/>
      <c r="G704" s="1"/>
      <c r="H704" s="1"/>
      <c r="I704" s="1"/>
      <c r="J704" s="1"/>
      <c r="K704" s="1"/>
      <c r="L704" s="1"/>
      <c r="M704" s="1"/>
      <c r="N704" s="1"/>
      <c r="O704" s="1"/>
      <c r="P704" s="1"/>
      <c r="Q704" s="1"/>
      <c r="R704" s="1"/>
      <c r="S704" s="1"/>
      <c r="T704" s="1"/>
      <c r="U704" s="1"/>
      <c r="V704" s="1"/>
      <c r="W704" s="1"/>
      <c r="X704" s="1"/>
      <c r="Y704" s="1"/>
      <c r="Z704" s="1"/>
    </row>
    <row r="705" spans="1:26" ht="12" customHeight="1">
      <c r="A705" s="1"/>
      <c r="B705" s="1"/>
      <c r="C705" s="38"/>
      <c r="D705" s="39"/>
      <c r="E705" s="39"/>
      <c r="F705" s="38"/>
      <c r="G705" s="1"/>
      <c r="H705" s="1"/>
      <c r="I705" s="1"/>
      <c r="J705" s="1"/>
      <c r="K705" s="1"/>
      <c r="L705" s="1"/>
      <c r="M705" s="1"/>
      <c r="N705" s="1"/>
      <c r="O705" s="1"/>
      <c r="P705" s="1"/>
      <c r="Q705" s="1"/>
      <c r="R705" s="1"/>
      <c r="S705" s="1"/>
      <c r="T705" s="1"/>
      <c r="U705" s="1"/>
      <c r="V705" s="1"/>
      <c r="W705" s="1"/>
      <c r="X705" s="1"/>
      <c r="Y705" s="1"/>
      <c r="Z705" s="1"/>
    </row>
    <row r="706" spans="1:26" ht="12" customHeight="1">
      <c r="A706" s="1"/>
      <c r="B706" s="1"/>
      <c r="C706" s="38"/>
      <c r="D706" s="39"/>
      <c r="E706" s="39"/>
      <c r="F706" s="38"/>
      <c r="G706" s="1"/>
      <c r="H706" s="1"/>
      <c r="I706" s="1"/>
      <c r="J706" s="1"/>
      <c r="K706" s="1"/>
      <c r="L706" s="1"/>
      <c r="M706" s="1"/>
      <c r="N706" s="1"/>
      <c r="O706" s="1"/>
      <c r="P706" s="1"/>
      <c r="Q706" s="1"/>
      <c r="R706" s="1"/>
      <c r="S706" s="1"/>
      <c r="T706" s="1"/>
      <c r="U706" s="1"/>
      <c r="V706" s="1"/>
      <c r="W706" s="1"/>
      <c r="X706" s="1"/>
      <c r="Y706" s="1"/>
      <c r="Z706" s="1"/>
    </row>
    <row r="707" spans="1:26" ht="12" customHeight="1">
      <c r="A707" s="1"/>
      <c r="B707" s="1"/>
      <c r="C707" s="38"/>
      <c r="D707" s="39"/>
      <c r="E707" s="39"/>
      <c r="F707" s="38"/>
      <c r="G707" s="1"/>
      <c r="H707" s="1"/>
      <c r="I707" s="1"/>
      <c r="J707" s="1"/>
      <c r="K707" s="1"/>
      <c r="L707" s="1"/>
      <c r="M707" s="1"/>
      <c r="N707" s="1"/>
      <c r="O707" s="1"/>
      <c r="P707" s="1"/>
      <c r="Q707" s="1"/>
      <c r="R707" s="1"/>
      <c r="S707" s="1"/>
      <c r="T707" s="1"/>
      <c r="U707" s="1"/>
      <c r="V707" s="1"/>
      <c r="W707" s="1"/>
      <c r="X707" s="1"/>
      <c r="Y707" s="1"/>
      <c r="Z707" s="1"/>
    </row>
    <row r="708" spans="1:26" ht="12" customHeight="1">
      <c r="A708" s="1"/>
      <c r="B708" s="1"/>
      <c r="C708" s="38"/>
      <c r="D708" s="39"/>
      <c r="E708" s="39"/>
      <c r="F708" s="38"/>
      <c r="G708" s="1"/>
      <c r="H708" s="1"/>
      <c r="I708" s="1"/>
      <c r="J708" s="1"/>
      <c r="K708" s="1"/>
      <c r="L708" s="1"/>
      <c r="M708" s="1"/>
      <c r="N708" s="1"/>
      <c r="O708" s="1"/>
      <c r="P708" s="1"/>
      <c r="Q708" s="1"/>
      <c r="R708" s="1"/>
      <c r="S708" s="1"/>
      <c r="T708" s="1"/>
      <c r="U708" s="1"/>
      <c r="V708" s="1"/>
      <c r="W708" s="1"/>
      <c r="X708" s="1"/>
      <c r="Y708" s="1"/>
      <c r="Z708" s="1"/>
    </row>
    <row r="709" spans="1:26" ht="12" customHeight="1">
      <c r="A709" s="1"/>
      <c r="B709" s="1"/>
      <c r="C709" s="38"/>
      <c r="D709" s="39"/>
      <c r="E709" s="39"/>
      <c r="F709" s="38"/>
      <c r="G709" s="1"/>
      <c r="H709" s="1"/>
      <c r="I709" s="1"/>
      <c r="J709" s="1"/>
      <c r="K709" s="1"/>
      <c r="L709" s="1"/>
      <c r="M709" s="1"/>
      <c r="N709" s="1"/>
      <c r="O709" s="1"/>
      <c r="P709" s="1"/>
      <c r="Q709" s="1"/>
      <c r="R709" s="1"/>
      <c r="S709" s="1"/>
      <c r="T709" s="1"/>
      <c r="U709" s="1"/>
      <c r="V709" s="1"/>
      <c r="W709" s="1"/>
      <c r="X709" s="1"/>
      <c r="Y709" s="1"/>
      <c r="Z709" s="1"/>
    </row>
    <row r="710" spans="1:26" ht="12" customHeight="1">
      <c r="A710" s="1"/>
      <c r="B710" s="1"/>
      <c r="C710" s="38"/>
      <c r="D710" s="39"/>
      <c r="E710" s="39"/>
      <c r="F710" s="38"/>
      <c r="G710" s="1"/>
      <c r="H710" s="1"/>
      <c r="I710" s="1"/>
      <c r="J710" s="1"/>
      <c r="K710" s="1"/>
      <c r="L710" s="1"/>
      <c r="M710" s="1"/>
      <c r="N710" s="1"/>
      <c r="O710" s="1"/>
      <c r="P710" s="1"/>
      <c r="Q710" s="1"/>
      <c r="R710" s="1"/>
      <c r="S710" s="1"/>
      <c r="T710" s="1"/>
      <c r="U710" s="1"/>
      <c r="V710" s="1"/>
      <c r="W710" s="1"/>
      <c r="X710" s="1"/>
      <c r="Y710" s="1"/>
      <c r="Z710" s="1"/>
    </row>
    <row r="711" spans="1:26" ht="12" customHeight="1">
      <c r="A711" s="1"/>
      <c r="B711" s="1"/>
      <c r="C711" s="38"/>
      <c r="D711" s="39"/>
      <c r="E711" s="39"/>
      <c r="F711" s="38"/>
      <c r="G711" s="1"/>
      <c r="H711" s="1"/>
      <c r="I711" s="1"/>
      <c r="J711" s="1"/>
      <c r="K711" s="1"/>
      <c r="L711" s="1"/>
      <c r="M711" s="1"/>
      <c r="N711" s="1"/>
      <c r="O711" s="1"/>
      <c r="P711" s="1"/>
      <c r="Q711" s="1"/>
      <c r="R711" s="1"/>
      <c r="S711" s="1"/>
      <c r="T711" s="1"/>
      <c r="U711" s="1"/>
      <c r="V711" s="1"/>
      <c r="W711" s="1"/>
      <c r="X711" s="1"/>
      <c r="Y711" s="1"/>
      <c r="Z711" s="1"/>
    </row>
    <row r="712" spans="1:26" ht="12" customHeight="1">
      <c r="A712" s="1"/>
      <c r="B712" s="1"/>
      <c r="C712" s="38"/>
      <c r="D712" s="39"/>
      <c r="E712" s="39"/>
      <c r="F712" s="38"/>
      <c r="G712" s="1"/>
      <c r="H712" s="1"/>
      <c r="I712" s="1"/>
      <c r="J712" s="1"/>
      <c r="K712" s="1"/>
      <c r="L712" s="1"/>
      <c r="M712" s="1"/>
      <c r="N712" s="1"/>
      <c r="O712" s="1"/>
      <c r="P712" s="1"/>
      <c r="Q712" s="1"/>
      <c r="R712" s="1"/>
      <c r="S712" s="1"/>
      <c r="T712" s="1"/>
      <c r="U712" s="1"/>
      <c r="V712" s="1"/>
      <c r="W712" s="1"/>
      <c r="X712" s="1"/>
      <c r="Y712" s="1"/>
      <c r="Z712" s="1"/>
    </row>
    <row r="713" spans="1:26" ht="12" customHeight="1">
      <c r="A713" s="1"/>
      <c r="B713" s="1"/>
      <c r="C713" s="38"/>
      <c r="D713" s="39"/>
      <c r="E713" s="39"/>
      <c r="F713" s="38"/>
      <c r="G713" s="1"/>
      <c r="H713" s="1"/>
      <c r="I713" s="1"/>
      <c r="J713" s="1"/>
      <c r="K713" s="1"/>
      <c r="L713" s="1"/>
      <c r="M713" s="1"/>
      <c r="N713" s="1"/>
      <c r="O713" s="1"/>
      <c r="P713" s="1"/>
      <c r="Q713" s="1"/>
      <c r="R713" s="1"/>
      <c r="S713" s="1"/>
      <c r="T713" s="1"/>
      <c r="U713" s="1"/>
      <c r="V713" s="1"/>
      <c r="W713" s="1"/>
      <c r="X713" s="1"/>
      <c r="Y713" s="1"/>
      <c r="Z713" s="1"/>
    </row>
    <row r="714" spans="1:26" ht="12" customHeight="1">
      <c r="A714" s="1"/>
      <c r="B714" s="1"/>
      <c r="C714" s="38"/>
      <c r="D714" s="39"/>
      <c r="E714" s="39"/>
      <c r="F714" s="38"/>
      <c r="G714" s="1"/>
      <c r="H714" s="1"/>
      <c r="I714" s="1"/>
      <c r="J714" s="1"/>
      <c r="K714" s="1"/>
      <c r="L714" s="1"/>
      <c r="M714" s="1"/>
      <c r="N714" s="1"/>
      <c r="O714" s="1"/>
      <c r="P714" s="1"/>
      <c r="Q714" s="1"/>
      <c r="R714" s="1"/>
      <c r="S714" s="1"/>
      <c r="T714" s="1"/>
      <c r="U714" s="1"/>
      <c r="V714" s="1"/>
      <c r="W714" s="1"/>
      <c r="X714" s="1"/>
      <c r="Y714" s="1"/>
      <c r="Z714" s="1"/>
    </row>
    <row r="715" spans="1:26" ht="12" customHeight="1">
      <c r="A715" s="1"/>
      <c r="B715" s="1"/>
      <c r="C715" s="38"/>
      <c r="D715" s="39"/>
      <c r="E715" s="39"/>
      <c r="F715" s="38"/>
      <c r="G715" s="1"/>
      <c r="H715" s="1"/>
      <c r="I715" s="1"/>
      <c r="J715" s="1"/>
      <c r="K715" s="1"/>
      <c r="L715" s="1"/>
      <c r="M715" s="1"/>
      <c r="N715" s="1"/>
      <c r="O715" s="1"/>
      <c r="P715" s="1"/>
      <c r="Q715" s="1"/>
      <c r="R715" s="1"/>
      <c r="S715" s="1"/>
      <c r="T715" s="1"/>
      <c r="U715" s="1"/>
      <c r="V715" s="1"/>
      <c r="W715" s="1"/>
      <c r="X715" s="1"/>
      <c r="Y715" s="1"/>
      <c r="Z715" s="1"/>
    </row>
    <row r="716" spans="1:26" ht="12" customHeight="1">
      <c r="A716" s="1"/>
      <c r="B716" s="1"/>
      <c r="C716" s="38"/>
      <c r="D716" s="39"/>
      <c r="E716" s="39"/>
      <c r="F716" s="38"/>
      <c r="G716" s="1"/>
      <c r="H716" s="1"/>
      <c r="I716" s="1"/>
      <c r="J716" s="1"/>
      <c r="K716" s="1"/>
      <c r="L716" s="1"/>
      <c r="M716" s="1"/>
      <c r="N716" s="1"/>
      <c r="O716" s="1"/>
      <c r="P716" s="1"/>
      <c r="Q716" s="1"/>
      <c r="R716" s="1"/>
      <c r="S716" s="1"/>
      <c r="T716" s="1"/>
      <c r="U716" s="1"/>
      <c r="V716" s="1"/>
      <c r="W716" s="1"/>
      <c r="X716" s="1"/>
      <c r="Y716" s="1"/>
      <c r="Z716" s="1"/>
    </row>
    <row r="717" spans="1:26" ht="12" customHeight="1">
      <c r="A717" s="1"/>
      <c r="B717" s="1"/>
      <c r="C717" s="38"/>
      <c r="D717" s="39"/>
      <c r="E717" s="39"/>
      <c r="F717" s="38"/>
      <c r="G717" s="1"/>
      <c r="H717" s="1"/>
      <c r="I717" s="1"/>
      <c r="J717" s="1"/>
      <c r="K717" s="1"/>
      <c r="L717" s="1"/>
      <c r="M717" s="1"/>
      <c r="N717" s="1"/>
      <c r="O717" s="1"/>
      <c r="P717" s="1"/>
      <c r="Q717" s="1"/>
      <c r="R717" s="1"/>
      <c r="S717" s="1"/>
      <c r="T717" s="1"/>
      <c r="U717" s="1"/>
      <c r="V717" s="1"/>
      <c r="W717" s="1"/>
      <c r="X717" s="1"/>
      <c r="Y717" s="1"/>
      <c r="Z717" s="1"/>
    </row>
    <row r="718" spans="1:26" ht="12" customHeight="1">
      <c r="A718" s="1"/>
      <c r="B718" s="1"/>
      <c r="C718" s="38"/>
      <c r="D718" s="39"/>
      <c r="E718" s="39"/>
      <c r="F718" s="38"/>
      <c r="G718" s="1"/>
      <c r="H718" s="1"/>
      <c r="I718" s="1"/>
      <c r="J718" s="1"/>
      <c r="K718" s="1"/>
      <c r="L718" s="1"/>
      <c r="M718" s="1"/>
      <c r="N718" s="1"/>
      <c r="O718" s="1"/>
      <c r="P718" s="1"/>
      <c r="Q718" s="1"/>
      <c r="R718" s="1"/>
      <c r="S718" s="1"/>
      <c r="T718" s="1"/>
      <c r="U718" s="1"/>
      <c r="V718" s="1"/>
      <c r="W718" s="1"/>
      <c r="X718" s="1"/>
      <c r="Y718" s="1"/>
      <c r="Z718" s="1"/>
    </row>
    <row r="719" spans="1:26" ht="12" customHeight="1">
      <c r="A719" s="1"/>
      <c r="B719" s="1"/>
      <c r="C719" s="38"/>
      <c r="D719" s="39"/>
      <c r="E719" s="39"/>
      <c r="F719" s="38"/>
      <c r="G719" s="1"/>
      <c r="H719" s="1"/>
      <c r="I719" s="1"/>
      <c r="J719" s="1"/>
      <c r="K719" s="1"/>
      <c r="L719" s="1"/>
      <c r="M719" s="1"/>
      <c r="N719" s="1"/>
      <c r="O719" s="1"/>
      <c r="P719" s="1"/>
      <c r="Q719" s="1"/>
      <c r="R719" s="1"/>
      <c r="S719" s="1"/>
      <c r="T719" s="1"/>
      <c r="U719" s="1"/>
      <c r="V719" s="1"/>
      <c r="W719" s="1"/>
      <c r="X719" s="1"/>
      <c r="Y719" s="1"/>
      <c r="Z719" s="1"/>
    </row>
    <row r="720" spans="1:26" ht="12" customHeight="1">
      <c r="A720" s="1"/>
      <c r="B720" s="1"/>
      <c r="C720" s="38"/>
      <c r="D720" s="39"/>
      <c r="E720" s="39"/>
      <c r="F720" s="38"/>
      <c r="G720" s="1"/>
      <c r="H720" s="1"/>
      <c r="I720" s="1"/>
      <c r="J720" s="1"/>
      <c r="K720" s="1"/>
      <c r="L720" s="1"/>
      <c r="M720" s="1"/>
      <c r="N720" s="1"/>
      <c r="O720" s="1"/>
      <c r="P720" s="1"/>
      <c r="Q720" s="1"/>
      <c r="R720" s="1"/>
      <c r="S720" s="1"/>
      <c r="T720" s="1"/>
      <c r="U720" s="1"/>
      <c r="V720" s="1"/>
      <c r="W720" s="1"/>
      <c r="X720" s="1"/>
      <c r="Y720" s="1"/>
      <c r="Z720" s="1"/>
    </row>
    <row r="721" spans="1:26" ht="12" customHeight="1">
      <c r="A721" s="1"/>
      <c r="B721" s="1"/>
      <c r="C721" s="38"/>
      <c r="D721" s="39"/>
      <c r="E721" s="39"/>
      <c r="F721" s="38"/>
      <c r="G721" s="1"/>
      <c r="H721" s="1"/>
      <c r="I721" s="1"/>
      <c r="J721" s="1"/>
      <c r="K721" s="1"/>
      <c r="L721" s="1"/>
      <c r="M721" s="1"/>
      <c r="N721" s="1"/>
      <c r="O721" s="1"/>
      <c r="P721" s="1"/>
      <c r="Q721" s="1"/>
      <c r="R721" s="1"/>
      <c r="S721" s="1"/>
      <c r="T721" s="1"/>
      <c r="U721" s="1"/>
      <c r="V721" s="1"/>
      <c r="W721" s="1"/>
      <c r="X721" s="1"/>
      <c r="Y721" s="1"/>
      <c r="Z721" s="1"/>
    </row>
    <row r="722" spans="1:26" ht="12" customHeight="1">
      <c r="A722" s="1"/>
      <c r="B722" s="1"/>
      <c r="C722" s="38"/>
      <c r="D722" s="39"/>
      <c r="E722" s="39"/>
      <c r="F722" s="38"/>
      <c r="G722" s="1"/>
      <c r="H722" s="1"/>
      <c r="I722" s="1"/>
      <c r="J722" s="1"/>
      <c r="K722" s="1"/>
      <c r="L722" s="1"/>
      <c r="M722" s="1"/>
      <c r="N722" s="1"/>
      <c r="O722" s="1"/>
      <c r="P722" s="1"/>
      <c r="Q722" s="1"/>
      <c r="R722" s="1"/>
      <c r="S722" s="1"/>
      <c r="T722" s="1"/>
      <c r="U722" s="1"/>
      <c r="V722" s="1"/>
      <c r="W722" s="1"/>
      <c r="X722" s="1"/>
      <c r="Y722" s="1"/>
      <c r="Z722" s="1"/>
    </row>
    <row r="723" spans="1:26" ht="12" customHeight="1">
      <c r="A723" s="1"/>
      <c r="B723" s="1"/>
      <c r="C723" s="38"/>
      <c r="D723" s="39"/>
      <c r="E723" s="39"/>
      <c r="F723" s="38"/>
      <c r="G723" s="1"/>
      <c r="H723" s="1"/>
      <c r="I723" s="1"/>
      <c r="J723" s="1"/>
      <c r="K723" s="1"/>
      <c r="L723" s="1"/>
      <c r="M723" s="1"/>
      <c r="N723" s="1"/>
      <c r="O723" s="1"/>
      <c r="P723" s="1"/>
      <c r="Q723" s="1"/>
      <c r="R723" s="1"/>
      <c r="S723" s="1"/>
      <c r="T723" s="1"/>
      <c r="U723" s="1"/>
      <c r="V723" s="1"/>
      <c r="W723" s="1"/>
      <c r="X723" s="1"/>
      <c r="Y723" s="1"/>
      <c r="Z723" s="1"/>
    </row>
    <row r="724" spans="1:26" ht="12" customHeight="1">
      <c r="A724" s="1"/>
      <c r="B724" s="1"/>
      <c r="C724" s="38"/>
      <c r="D724" s="39"/>
      <c r="E724" s="39"/>
      <c r="F724" s="38"/>
      <c r="G724" s="1"/>
      <c r="H724" s="1"/>
      <c r="I724" s="1"/>
      <c r="J724" s="1"/>
      <c r="K724" s="1"/>
      <c r="L724" s="1"/>
      <c r="M724" s="1"/>
      <c r="N724" s="1"/>
      <c r="O724" s="1"/>
      <c r="P724" s="1"/>
      <c r="Q724" s="1"/>
      <c r="R724" s="1"/>
      <c r="S724" s="1"/>
      <c r="T724" s="1"/>
      <c r="U724" s="1"/>
      <c r="V724" s="1"/>
      <c r="W724" s="1"/>
      <c r="X724" s="1"/>
      <c r="Y724" s="1"/>
      <c r="Z724" s="1"/>
    </row>
    <row r="725" spans="1:26" ht="12" customHeight="1">
      <c r="A725" s="1"/>
      <c r="B725" s="1"/>
      <c r="C725" s="38"/>
      <c r="D725" s="39"/>
      <c r="E725" s="39"/>
      <c r="F725" s="38"/>
      <c r="G725" s="1"/>
      <c r="H725" s="1"/>
      <c r="I725" s="1"/>
      <c r="J725" s="1"/>
      <c r="K725" s="1"/>
      <c r="L725" s="1"/>
      <c r="M725" s="1"/>
      <c r="N725" s="1"/>
      <c r="O725" s="1"/>
      <c r="P725" s="1"/>
      <c r="Q725" s="1"/>
      <c r="R725" s="1"/>
      <c r="S725" s="1"/>
      <c r="T725" s="1"/>
      <c r="U725" s="1"/>
      <c r="V725" s="1"/>
      <c r="W725" s="1"/>
      <c r="X725" s="1"/>
      <c r="Y725" s="1"/>
      <c r="Z725" s="1"/>
    </row>
    <row r="726" spans="1:26" ht="12" customHeight="1">
      <c r="A726" s="1"/>
      <c r="B726" s="1"/>
      <c r="C726" s="38"/>
      <c r="D726" s="39"/>
      <c r="E726" s="39"/>
      <c r="F726" s="38"/>
      <c r="G726" s="1"/>
      <c r="H726" s="1"/>
      <c r="I726" s="1"/>
      <c r="J726" s="1"/>
      <c r="K726" s="1"/>
      <c r="L726" s="1"/>
      <c r="M726" s="1"/>
      <c r="N726" s="1"/>
      <c r="O726" s="1"/>
      <c r="P726" s="1"/>
      <c r="Q726" s="1"/>
      <c r="R726" s="1"/>
      <c r="S726" s="1"/>
      <c r="T726" s="1"/>
      <c r="U726" s="1"/>
      <c r="V726" s="1"/>
      <c r="W726" s="1"/>
      <c r="X726" s="1"/>
      <c r="Y726" s="1"/>
      <c r="Z726" s="1"/>
    </row>
    <row r="727" spans="1:26" ht="12" customHeight="1">
      <c r="A727" s="1"/>
      <c r="B727" s="1"/>
      <c r="C727" s="38"/>
      <c r="D727" s="39"/>
      <c r="E727" s="39"/>
      <c r="F727" s="38"/>
      <c r="G727" s="1"/>
      <c r="H727" s="1"/>
      <c r="I727" s="1"/>
      <c r="J727" s="1"/>
      <c r="K727" s="1"/>
      <c r="L727" s="1"/>
      <c r="M727" s="1"/>
      <c r="N727" s="1"/>
      <c r="O727" s="1"/>
      <c r="P727" s="1"/>
      <c r="Q727" s="1"/>
      <c r="R727" s="1"/>
      <c r="S727" s="1"/>
      <c r="T727" s="1"/>
      <c r="U727" s="1"/>
      <c r="V727" s="1"/>
      <c r="W727" s="1"/>
      <c r="X727" s="1"/>
      <c r="Y727" s="1"/>
      <c r="Z727" s="1"/>
    </row>
    <row r="728" spans="1:26" ht="12" customHeight="1">
      <c r="A728" s="1"/>
      <c r="B728" s="1"/>
      <c r="C728" s="38"/>
      <c r="D728" s="39"/>
      <c r="E728" s="39"/>
      <c r="F728" s="38"/>
      <c r="G728" s="1"/>
      <c r="H728" s="1"/>
      <c r="I728" s="1"/>
      <c r="J728" s="1"/>
      <c r="K728" s="1"/>
      <c r="L728" s="1"/>
      <c r="M728" s="1"/>
      <c r="N728" s="1"/>
      <c r="O728" s="1"/>
      <c r="P728" s="1"/>
      <c r="Q728" s="1"/>
      <c r="R728" s="1"/>
      <c r="S728" s="1"/>
      <c r="T728" s="1"/>
      <c r="U728" s="1"/>
      <c r="V728" s="1"/>
      <c r="W728" s="1"/>
      <c r="X728" s="1"/>
      <c r="Y728" s="1"/>
      <c r="Z728" s="1"/>
    </row>
    <row r="729" spans="1:26" ht="12" customHeight="1">
      <c r="A729" s="1"/>
      <c r="B729" s="1"/>
      <c r="C729" s="38"/>
      <c r="D729" s="39"/>
      <c r="E729" s="39"/>
      <c r="F729" s="38"/>
      <c r="G729" s="1"/>
      <c r="H729" s="1"/>
      <c r="I729" s="1"/>
      <c r="J729" s="1"/>
      <c r="K729" s="1"/>
      <c r="L729" s="1"/>
      <c r="M729" s="1"/>
      <c r="N729" s="1"/>
      <c r="O729" s="1"/>
      <c r="P729" s="1"/>
      <c r="Q729" s="1"/>
      <c r="R729" s="1"/>
      <c r="S729" s="1"/>
      <c r="T729" s="1"/>
      <c r="U729" s="1"/>
      <c r="V729" s="1"/>
      <c r="W729" s="1"/>
      <c r="X729" s="1"/>
      <c r="Y729" s="1"/>
      <c r="Z729" s="1"/>
    </row>
    <row r="730" spans="1:26" ht="12" customHeight="1">
      <c r="A730" s="1"/>
      <c r="B730" s="1"/>
      <c r="C730" s="38"/>
      <c r="D730" s="39"/>
      <c r="E730" s="39"/>
      <c r="F730" s="38"/>
      <c r="G730" s="1"/>
      <c r="H730" s="1"/>
      <c r="I730" s="1"/>
      <c r="J730" s="1"/>
      <c r="K730" s="1"/>
      <c r="L730" s="1"/>
      <c r="M730" s="1"/>
      <c r="N730" s="1"/>
      <c r="O730" s="1"/>
      <c r="P730" s="1"/>
      <c r="Q730" s="1"/>
      <c r="R730" s="1"/>
      <c r="S730" s="1"/>
      <c r="T730" s="1"/>
      <c r="U730" s="1"/>
      <c r="V730" s="1"/>
      <c r="W730" s="1"/>
      <c r="X730" s="1"/>
      <c r="Y730" s="1"/>
      <c r="Z730" s="1"/>
    </row>
    <row r="731" spans="1:26" ht="12" customHeight="1">
      <c r="A731" s="1"/>
      <c r="B731" s="1"/>
      <c r="C731" s="38"/>
      <c r="D731" s="39"/>
      <c r="E731" s="39"/>
      <c r="F731" s="38"/>
      <c r="G731" s="1"/>
      <c r="H731" s="1"/>
      <c r="I731" s="1"/>
      <c r="J731" s="1"/>
      <c r="K731" s="1"/>
      <c r="L731" s="1"/>
      <c r="M731" s="1"/>
      <c r="N731" s="1"/>
      <c r="O731" s="1"/>
      <c r="P731" s="1"/>
      <c r="Q731" s="1"/>
      <c r="R731" s="1"/>
      <c r="S731" s="1"/>
      <c r="T731" s="1"/>
      <c r="U731" s="1"/>
      <c r="V731" s="1"/>
      <c r="W731" s="1"/>
      <c r="X731" s="1"/>
      <c r="Y731" s="1"/>
      <c r="Z731" s="1"/>
    </row>
    <row r="732" spans="1:26" ht="12" customHeight="1">
      <c r="A732" s="1"/>
      <c r="B732" s="1"/>
      <c r="C732" s="38"/>
      <c r="D732" s="39"/>
      <c r="E732" s="39"/>
      <c r="F732" s="38"/>
      <c r="G732" s="1"/>
      <c r="H732" s="1"/>
      <c r="I732" s="1"/>
      <c r="J732" s="1"/>
      <c r="K732" s="1"/>
      <c r="L732" s="1"/>
      <c r="M732" s="1"/>
      <c r="N732" s="1"/>
      <c r="O732" s="1"/>
      <c r="P732" s="1"/>
      <c r="Q732" s="1"/>
      <c r="R732" s="1"/>
      <c r="S732" s="1"/>
      <c r="T732" s="1"/>
      <c r="U732" s="1"/>
      <c r="V732" s="1"/>
      <c r="W732" s="1"/>
      <c r="X732" s="1"/>
      <c r="Y732" s="1"/>
      <c r="Z732" s="1"/>
    </row>
    <row r="733" spans="1:26" ht="12" customHeight="1">
      <c r="A733" s="1"/>
      <c r="B733" s="1"/>
      <c r="C733" s="38"/>
      <c r="D733" s="39"/>
      <c r="E733" s="39"/>
      <c r="F733" s="38"/>
      <c r="G733" s="1"/>
      <c r="H733" s="1"/>
      <c r="I733" s="1"/>
      <c r="J733" s="1"/>
      <c r="K733" s="1"/>
      <c r="L733" s="1"/>
      <c r="M733" s="1"/>
      <c r="N733" s="1"/>
      <c r="O733" s="1"/>
      <c r="P733" s="1"/>
      <c r="Q733" s="1"/>
      <c r="R733" s="1"/>
      <c r="S733" s="1"/>
      <c r="T733" s="1"/>
      <c r="U733" s="1"/>
      <c r="V733" s="1"/>
      <c r="W733" s="1"/>
      <c r="X733" s="1"/>
      <c r="Y733" s="1"/>
      <c r="Z733" s="1"/>
    </row>
    <row r="734" spans="1:26" ht="12" customHeight="1">
      <c r="A734" s="1"/>
      <c r="B734" s="1"/>
      <c r="C734" s="38"/>
      <c r="D734" s="39"/>
      <c r="E734" s="39"/>
      <c r="F734" s="38"/>
      <c r="G734" s="1"/>
      <c r="H734" s="1"/>
      <c r="I734" s="1"/>
      <c r="J734" s="1"/>
      <c r="K734" s="1"/>
      <c r="L734" s="1"/>
      <c r="M734" s="1"/>
      <c r="N734" s="1"/>
      <c r="O734" s="1"/>
      <c r="P734" s="1"/>
      <c r="Q734" s="1"/>
      <c r="R734" s="1"/>
      <c r="S734" s="1"/>
      <c r="T734" s="1"/>
      <c r="U734" s="1"/>
      <c r="V734" s="1"/>
      <c r="W734" s="1"/>
      <c r="X734" s="1"/>
      <c r="Y734" s="1"/>
      <c r="Z734" s="1"/>
    </row>
    <row r="735" spans="1:26" ht="12" customHeight="1">
      <c r="A735" s="1"/>
      <c r="B735" s="1"/>
      <c r="C735" s="38"/>
      <c r="D735" s="39"/>
      <c r="E735" s="39"/>
      <c r="F735" s="38"/>
      <c r="G735" s="1"/>
      <c r="H735" s="1"/>
      <c r="I735" s="1"/>
      <c r="J735" s="1"/>
      <c r="K735" s="1"/>
      <c r="L735" s="1"/>
      <c r="M735" s="1"/>
      <c r="N735" s="1"/>
      <c r="O735" s="1"/>
      <c r="P735" s="1"/>
      <c r="Q735" s="1"/>
      <c r="R735" s="1"/>
      <c r="S735" s="1"/>
      <c r="T735" s="1"/>
      <c r="U735" s="1"/>
      <c r="V735" s="1"/>
      <c r="W735" s="1"/>
      <c r="X735" s="1"/>
      <c r="Y735" s="1"/>
      <c r="Z735" s="1"/>
    </row>
    <row r="736" spans="1:26" ht="12" customHeight="1">
      <c r="A736" s="1"/>
      <c r="B736" s="1"/>
      <c r="C736" s="38"/>
      <c r="D736" s="39"/>
      <c r="E736" s="39"/>
      <c r="F736" s="38"/>
      <c r="G736" s="1"/>
      <c r="H736" s="1"/>
      <c r="I736" s="1"/>
      <c r="J736" s="1"/>
      <c r="K736" s="1"/>
      <c r="L736" s="1"/>
      <c r="M736" s="1"/>
      <c r="N736" s="1"/>
      <c r="O736" s="1"/>
      <c r="P736" s="1"/>
      <c r="Q736" s="1"/>
      <c r="R736" s="1"/>
      <c r="S736" s="1"/>
      <c r="T736" s="1"/>
      <c r="U736" s="1"/>
      <c r="V736" s="1"/>
      <c r="W736" s="1"/>
      <c r="X736" s="1"/>
      <c r="Y736" s="1"/>
      <c r="Z736" s="1"/>
    </row>
    <row r="737" spans="1:26" ht="12" customHeight="1">
      <c r="A737" s="1"/>
      <c r="B737" s="1"/>
      <c r="C737" s="38"/>
      <c r="D737" s="39"/>
      <c r="E737" s="39"/>
      <c r="F737" s="38"/>
      <c r="G737" s="1"/>
      <c r="H737" s="1"/>
      <c r="I737" s="1"/>
      <c r="J737" s="1"/>
      <c r="K737" s="1"/>
      <c r="L737" s="1"/>
      <c r="M737" s="1"/>
      <c r="N737" s="1"/>
      <c r="O737" s="1"/>
      <c r="P737" s="1"/>
      <c r="Q737" s="1"/>
      <c r="R737" s="1"/>
      <c r="S737" s="1"/>
      <c r="T737" s="1"/>
      <c r="U737" s="1"/>
      <c r="V737" s="1"/>
      <c r="W737" s="1"/>
      <c r="X737" s="1"/>
      <c r="Y737" s="1"/>
      <c r="Z737" s="1"/>
    </row>
    <row r="738" spans="1:26" ht="12" customHeight="1">
      <c r="A738" s="1"/>
      <c r="B738" s="1"/>
      <c r="C738" s="38"/>
      <c r="D738" s="39"/>
      <c r="E738" s="39"/>
      <c r="F738" s="38"/>
      <c r="G738" s="1"/>
      <c r="H738" s="1"/>
      <c r="I738" s="1"/>
      <c r="J738" s="1"/>
      <c r="K738" s="1"/>
      <c r="L738" s="1"/>
      <c r="M738" s="1"/>
      <c r="N738" s="1"/>
      <c r="O738" s="1"/>
      <c r="P738" s="1"/>
      <c r="Q738" s="1"/>
      <c r="R738" s="1"/>
      <c r="S738" s="1"/>
      <c r="T738" s="1"/>
      <c r="U738" s="1"/>
      <c r="V738" s="1"/>
      <c r="W738" s="1"/>
      <c r="X738" s="1"/>
      <c r="Y738" s="1"/>
      <c r="Z738" s="1"/>
    </row>
    <row r="739" spans="1:26" ht="12" customHeight="1">
      <c r="A739" s="1"/>
      <c r="B739" s="1"/>
      <c r="C739" s="38"/>
      <c r="D739" s="39"/>
      <c r="E739" s="39"/>
      <c r="F739" s="38"/>
      <c r="G739" s="1"/>
      <c r="H739" s="1"/>
      <c r="I739" s="1"/>
      <c r="J739" s="1"/>
      <c r="K739" s="1"/>
      <c r="L739" s="1"/>
      <c r="M739" s="1"/>
      <c r="N739" s="1"/>
      <c r="O739" s="1"/>
      <c r="P739" s="1"/>
      <c r="Q739" s="1"/>
      <c r="R739" s="1"/>
      <c r="S739" s="1"/>
      <c r="T739" s="1"/>
      <c r="U739" s="1"/>
      <c r="V739" s="1"/>
      <c r="W739" s="1"/>
      <c r="X739" s="1"/>
      <c r="Y739" s="1"/>
      <c r="Z739" s="1"/>
    </row>
    <row r="740" spans="1:26" ht="12" customHeight="1">
      <c r="A740" s="1"/>
      <c r="B740" s="1"/>
      <c r="C740" s="38"/>
      <c r="D740" s="39"/>
      <c r="E740" s="39"/>
      <c r="F740" s="38"/>
      <c r="G740" s="1"/>
      <c r="H740" s="1"/>
      <c r="I740" s="1"/>
      <c r="J740" s="1"/>
      <c r="K740" s="1"/>
      <c r="L740" s="1"/>
      <c r="M740" s="1"/>
      <c r="N740" s="1"/>
      <c r="O740" s="1"/>
      <c r="P740" s="1"/>
      <c r="Q740" s="1"/>
      <c r="R740" s="1"/>
      <c r="S740" s="1"/>
      <c r="T740" s="1"/>
      <c r="U740" s="1"/>
      <c r="V740" s="1"/>
      <c r="W740" s="1"/>
      <c r="X740" s="1"/>
      <c r="Y740" s="1"/>
      <c r="Z740" s="1"/>
    </row>
    <row r="741" spans="1:26" ht="12" customHeight="1">
      <c r="A741" s="1"/>
      <c r="B741" s="1"/>
      <c r="C741" s="38"/>
      <c r="D741" s="39"/>
      <c r="E741" s="39"/>
      <c r="F741" s="38"/>
      <c r="G741" s="1"/>
      <c r="H741" s="1"/>
      <c r="I741" s="1"/>
      <c r="J741" s="1"/>
      <c r="K741" s="1"/>
      <c r="L741" s="1"/>
      <c r="M741" s="1"/>
      <c r="N741" s="1"/>
      <c r="O741" s="1"/>
      <c r="P741" s="1"/>
      <c r="Q741" s="1"/>
      <c r="R741" s="1"/>
      <c r="S741" s="1"/>
      <c r="T741" s="1"/>
      <c r="U741" s="1"/>
      <c r="V741" s="1"/>
      <c r="W741" s="1"/>
      <c r="X741" s="1"/>
      <c r="Y741" s="1"/>
      <c r="Z741" s="1"/>
    </row>
    <row r="742" spans="1:26" ht="12" customHeight="1">
      <c r="A742" s="1"/>
      <c r="B742" s="1"/>
      <c r="C742" s="38"/>
      <c r="D742" s="39"/>
      <c r="E742" s="39"/>
      <c r="F742" s="38"/>
      <c r="G742" s="1"/>
      <c r="H742" s="1"/>
      <c r="I742" s="1"/>
      <c r="J742" s="1"/>
      <c r="K742" s="1"/>
      <c r="L742" s="1"/>
      <c r="M742" s="1"/>
      <c r="N742" s="1"/>
      <c r="O742" s="1"/>
      <c r="P742" s="1"/>
      <c r="Q742" s="1"/>
      <c r="R742" s="1"/>
      <c r="S742" s="1"/>
      <c r="T742" s="1"/>
      <c r="U742" s="1"/>
      <c r="V742" s="1"/>
      <c r="W742" s="1"/>
      <c r="X742" s="1"/>
      <c r="Y742" s="1"/>
      <c r="Z742" s="1"/>
    </row>
    <row r="743" spans="1:26" ht="12" customHeight="1">
      <c r="A743" s="1"/>
      <c r="B743" s="1"/>
      <c r="C743" s="38"/>
      <c r="D743" s="39"/>
      <c r="E743" s="39"/>
      <c r="F743" s="38"/>
      <c r="G743" s="1"/>
      <c r="H743" s="1"/>
      <c r="I743" s="1"/>
      <c r="J743" s="1"/>
      <c r="K743" s="1"/>
      <c r="L743" s="1"/>
      <c r="M743" s="1"/>
      <c r="N743" s="1"/>
      <c r="O743" s="1"/>
      <c r="P743" s="1"/>
      <c r="Q743" s="1"/>
      <c r="R743" s="1"/>
      <c r="S743" s="1"/>
      <c r="T743" s="1"/>
      <c r="U743" s="1"/>
      <c r="V743" s="1"/>
      <c r="W743" s="1"/>
      <c r="X743" s="1"/>
      <c r="Y743" s="1"/>
      <c r="Z743" s="1"/>
    </row>
    <row r="744" spans="1:26" ht="12" customHeight="1">
      <c r="A744" s="1"/>
      <c r="B744" s="1"/>
      <c r="C744" s="38"/>
      <c r="D744" s="39"/>
      <c r="E744" s="39"/>
      <c r="F744" s="38"/>
      <c r="G744" s="1"/>
      <c r="H744" s="1"/>
      <c r="I744" s="1"/>
      <c r="J744" s="1"/>
      <c r="K744" s="1"/>
      <c r="L744" s="1"/>
      <c r="M744" s="1"/>
      <c r="N744" s="1"/>
      <c r="O744" s="1"/>
      <c r="P744" s="1"/>
      <c r="Q744" s="1"/>
      <c r="R744" s="1"/>
      <c r="S744" s="1"/>
      <c r="T744" s="1"/>
      <c r="U744" s="1"/>
      <c r="V744" s="1"/>
      <c r="W744" s="1"/>
      <c r="X744" s="1"/>
      <c r="Y744" s="1"/>
      <c r="Z744" s="1"/>
    </row>
    <row r="745" spans="1:26" ht="12" customHeight="1">
      <c r="A745" s="1"/>
      <c r="B745" s="1"/>
      <c r="C745" s="38"/>
      <c r="D745" s="39"/>
      <c r="E745" s="39"/>
      <c r="F745" s="38"/>
      <c r="G745" s="1"/>
      <c r="H745" s="1"/>
      <c r="I745" s="1"/>
      <c r="J745" s="1"/>
      <c r="K745" s="1"/>
      <c r="L745" s="1"/>
      <c r="M745" s="1"/>
      <c r="N745" s="1"/>
      <c r="O745" s="1"/>
      <c r="P745" s="1"/>
      <c r="Q745" s="1"/>
      <c r="R745" s="1"/>
      <c r="S745" s="1"/>
      <c r="T745" s="1"/>
      <c r="U745" s="1"/>
      <c r="V745" s="1"/>
      <c r="W745" s="1"/>
      <c r="X745" s="1"/>
      <c r="Y745" s="1"/>
      <c r="Z745" s="1"/>
    </row>
    <row r="746" spans="1:26" ht="12" customHeight="1">
      <c r="A746" s="1"/>
      <c r="B746" s="1"/>
      <c r="C746" s="38"/>
      <c r="D746" s="39"/>
      <c r="E746" s="39"/>
      <c r="F746" s="38"/>
      <c r="G746" s="1"/>
      <c r="H746" s="1"/>
      <c r="I746" s="1"/>
      <c r="J746" s="1"/>
      <c r="K746" s="1"/>
      <c r="L746" s="1"/>
      <c r="M746" s="1"/>
      <c r="N746" s="1"/>
      <c r="O746" s="1"/>
      <c r="P746" s="1"/>
      <c r="Q746" s="1"/>
      <c r="R746" s="1"/>
      <c r="S746" s="1"/>
      <c r="T746" s="1"/>
      <c r="U746" s="1"/>
      <c r="V746" s="1"/>
      <c r="W746" s="1"/>
      <c r="X746" s="1"/>
      <c r="Y746" s="1"/>
      <c r="Z746" s="1"/>
    </row>
    <row r="747" spans="1:26" ht="12" customHeight="1">
      <c r="A747" s="1"/>
      <c r="B747" s="1"/>
      <c r="C747" s="38"/>
      <c r="D747" s="39"/>
      <c r="E747" s="39"/>
      <c r="F747" s="38"/>
      <c r="G747" s="1"/>
      <c r="H747" s="1"/>
      <c r="I747" s="1"/>
      <c r="J747" s="1"/>
      <c r="K747" s="1"/>
      <c r="L747" s="1"/>
      <c r="M747" s="1"/>
      <c r="N747" s="1"/>
      <c r="O747" s="1"/>
      <c r="P747" s="1"/>
      <c r="Q747" s="1"/>
      <c r="R747" s="1"/>
      <c r="S747" s="1"/>
      <c r="T747" s="1"/>
      <c r="U747" s="1"/>
      <c r="V747" s="1"/>
      <c r="W747" s="1"/>
      <c r="X747" s="1"/>
      <c r="Y747" s="1"/>
      <c r="Z747" s="1"/>
    </row>
    <row r="748" spans="1:26" ht="12" customHeight="1">
      <c r="A748" s="1"/>
      <c r="B748" s="1"/>
      <c r="C748" s="38"/>
      <c r="D748" s="39"/>
      <c r="E748" s="39"/>
      <c r="F748" s="38"/>
      <c r="G748" s="1"/>
      <c r="H748" s="1"/>
      <c r="I748" s="1"/>
      <c r="J748" s="1"/>
      <c r="K748" s="1"/>
      <c r="L748" s="1"/>
      <c r="M748" s="1"/>
      <c r="N748" s="1"/>
      <c r="O748" s="1"/>
      <c r="P748" s="1"/>
      <c r="Q748" s="1"/>
      <c r="R748" s="1"/>
      <c r="S748" s="1"/>
      <c r="T748" s="1"/>
      <c r="U748" s="1"/>
      <c r="V748" s="1"/>
      <c r="W748" s="1"/>
      <c r="X748" s="1"/>
      <c r="Y748" s="1"/>
      <c r="Z748" s="1"/>
    </row>
    <row r="749" spans="1:26" ht="12" customHeight="1">
      <c r="A749" s="1"/>
      <c r="B749" s="1"/>
      <c r="C749" s="38"/>
      <c r="D749" s="39"/>
      <c r="E749" s="39"/>
      <c r="F749" s="38"/>
      <c r="G749" s="1"/>
      <c r="H749" s="1"/>
      <c r="I749" s="1"/>
      <c r="J749" s="1"/>
      <c r="K749" s="1"/>
      <c r="L749" s="1"/>
      <c r="M749" s="1"/>
      <c r="N749" s="1"/>
      <c r="O749" s="1"/>
      <c r="P749" s="1"/>
      <c r="Q749" s="1"/>
      <c r="R749" s="1"/>
      <c r="S749" s="1"/>
      <c r="T749" s="1"/>
      <c r="U749" s="1"/>
      <c r="V749" s="1"/>
      <c r="W749" s="1"/>
      <c r="X749" s="1"/>
      <c r="Y749" s="1"/>
      <c r="Z749" s="1"/>
    </row>
    <row r="750" spans="1:26" ht="12" customHeight="1">
      <c r="A750" s="1"/>
      <c r="B750" s="1"/>
      <c r="C750" s="38"/>
      <c r="D750" s="39"/>
      <c r="E750" s="39"/>
      <c r="F750" s="38"/>
      <c r="G750" s="1"/>
      <c r="H750" s="1"/>
      <c r="I750" s="1"/>
      <c r="J750" s="1"/>
      <c r="K750" s="1"/>
      <c r="L750" s="1"/>
      <c r="M750" s="1"/>
      <c r="N750" s="1"/>
      <c r="O750" s="1"/>
      <c r="P750" s="1"/>
      <c r="Q750" s="1"/>
      <c r="R750" s="1"/>
      <c r="S750" s="1"/>
      <c r="T750" s="1"/>
      <c r="U750" s="1"/>
      <c r="V750" s="1"/>
      <c r="W750" s="1"/>
      <c r="X750" s="1"/>
      <c r="Y750" s="1"/>
      <c r="Z750" s="1"/>
    </row>
    <row r="751" spans="1:26" ht="12" customHeight="1">
      <c r="A751" s="1"/>
      <c r="B751" s="1"/>
      <c r="C751" s="38"/>
      <c r="D751" s="39"/>
      <c r="E751" s="39"/>
      <c r="F751" s="38"/>
      <c r="G751" s="1"/>
      <c r="H751" s="1"/>
      <c r="I751" s="1"/>
      <c r="J751" s="1"/>
      <c r="K751" s="1"/>
      <c r="L751" s="1"/>
      <c r="M751" s="1"/>
      <c r="N751" s="1"/>
      <c r="O751" s="1"/>
      <c r="P751" s="1"/>
      <c r="Q751" s="1"/>
      <c r="R751" s="1"/>
      <c r="S751" s="1"/>
      <c r="T751" s="1"/>
      <c r="U751" s="1"/>
      <c r="V751" s="1"/>
      <c r="W751" s="1"/>
      <c r="X751" s="1"/>
      <c r="Y751" s="1"/>
      <c r="Z751" s="1"/>
    </row>
    <row r="752" spans="1:26" ht="12" customHeight="1">
      <c r="A752" s="1"/>
      <c r="B752" s="1"/>
      <c r="C752" s="38"/>
      <c r="D752" s="39"/>
      <c r="E752" s="39"/>
      <c r="F752" s="38"/>
      <c r="G752" s="1"/>
      <c r="H752" s="1"/>
      <c r="I752" s="1"/>
      <c r="J752" s="1"/>
      <c r="K752" s="1"/>
      <c r="L752" s="1"/>
      <c r="M752" s="1"/>
      <c r="N752" s="1"/>
      <c r="O752" s="1"/>
      <c r="P752" s="1"/>
      <c r="Q752" s="1"/>
      <c r="R752" s="1"/>
      <c r="S752" s="1"/>
      <c r="T752" s="1"/>
      <c r="U752" s="1"/>
      <c r="V752" s="1"/>
      <c r="W752" s="1"/>
      <c r="X752" s="1"/>
      <c r="Y752" s="1"/>
      <c r="Z752" s="1"/>
    </row>
    <row r="753" spans="1:26" ht="12" customHeight="1">
      <c r="A753" s="1"/>
      <c r="B753" s="1"/>
      <c r="C753" s="38"/>
      <c r="D753" s="39"/>
      <c r="E753" s="39"/>
      <c r="F753" s="38"/>
      <c r="G753" s="1"/>
      <c r="H753" s="1"/>
      <c r="I753" s="1"/>
      <c r="J753" s="1"/>
      <c r="K753" s="1"/>
      <c r="L753" s="1"/>
      <c r="M753" s="1"/>
      <c r="N753" s="1"/>
      <c r="O753" s="1"/>
      <c r="P753" s="1"/>
      <c r="Q753" s="1"/>
      <c r="R753" s="1"/>
      <c r="S753" s="1"/>
      <c r="T753" s="1"/>
      <c r="U753" s="1"/>
      <c r="V753" s="1"/>
      <c r="W753" s="1"/>
      <c r="X753" s="1"/>
      <c r="Y753" s="1"/>
      <c r="Z753" s="1"/>
    </row>
    <row r="754" spans="1:26" ht="12" customHeight="1">
      <c r="A754" s="1"/>
      <c r="B754" s="1"/>
      <c r="C754" s="38"/>
      <c r="D754" s="39"/>
      <c r="E754" s="39"/>
      <c r="F754" s="38"/>
      <c r="G754" s="1"/>
      <c r="H754" s="1"/>
      <c r="I754" s="1"/>
      <c r="J754" s="1"/>
      <c r="K754" s="1"/>
      <c r="L754" s="1"/>
      <c r="M754" s="1"/>
      <c r="N754" s="1"/>
      <c r="O754" s="1"/>
      <c r="P754" s="1"/>
      <c r="Q754" s="1"/>
      <c r="R754" s="1"/>
      <c r="S754" s="1"/>
      <c r="T754" s="1"/>
      <c r="U754" s="1"/>
      <c r="V754" s="1"/>
      <c r="W754" s="1"/>
      <c r="X754" s="1"/>
      <c r="Y754" s="1"/>
      <c r="Z754" s="1"/>
    </row>
    <row r="755" spans="1:26" ht="12" customHeight="1">
      <c r="A755" s="1"/>
      <c r="B755" s="1"/>
      <c r="C755" s="38"/>
      <c r="D755" s="39"/>
      <c r="E755" s="39"/>
      <c r="F755" s="38"/>
      <c r="G755" s="1"/>
      <c r="H755" s="1"/>
      <c r="I755" s="1"/>
      <c r="J755" s="1"/>
      <c r="K755" s="1"/>
      <c r="L755" s="1"/>
      <c r="M755" s="1"/>
      <c r="N755" s="1"/>
      <c r="O755" s="1"/>
      <c r="P755" s="1"/>
      <c r="Q755" s="1"/>
      <c r="R755" s="1"/>
      <c r="S755" s="1"/>
      <c r="T755" s="1"/>
      <c r="U755" s="1"/>
      <c r="V755" s="1"/>
      <c r="W755" s="1"/>
      <c r="X755" s="1"/>
      <c r="Y755" s="1"/>
      <c r="Z755" s="1"/>
    </row>
    <row r="756" spans="1:26" ht="12" customHeight="1">
      <c r="A756" s="1"/>
      <c r="B756" s="1"/>
      <c r="C756" s="38"/>
      <c r="D756" s="39"/>
      <c r="E756" s="39"/>
      <c r="F756" s="38"/>
      <c r="G756" s="1"/>
      <c r="H756" s="1"/>
      <c r="I756" s="1"/>
      <c r="J756" s="1"/>
      <c r="K756" s="1"/>
      <c r="L756" s="1"/>
      <c r="M756" s="1"/>
      <c r="N756" s="1"/>
      <c r="O756" s="1"/>
      <c r="P756" s="1"/>
      <c r="Q756" s="1"/>
      <c r="R756" s="1"/>
      <c r="S756" s="1"/>
      <c r="T756" s="1"/>
      <c r="U756" s="1"/>
      <c r="V756" s="1"/>
      <c r="W756" s="1"/>
      <c r="X756" s="1"/>
      <c r="Y756" s="1"/>
      <c r="Z756" s="1"/>
    </row>
    <row r="757" spans="1:26" ht="12" customHeight="1">
      <c r="A757" s="1"/>
      <c r="B757" s="1"/>
      <c r="C757" s="38"/>
      <c r="D757" s="39"/>
      <c r="E757" s="39"/>
      <c r="F757" s="38"/>
      <c r="G757" s="1"/>
      <c r="H757" s="1"/>
      <c r="I757" s="1"/>
      <c r="J757" s="1"/>
      <c r="K757" s="1"/>
      <c r="L757" s="1"/>
      <c r="M757" s="1"/>
      <c r="N757" s="1"/>
      <c r="O757" s="1"/>
      <c r="P757" s="1"/>
      <c r="Q757" s="1"/>
      <c r="R757" s="1"/>
      <c r="S757" s="1"/>
      <c r="T757" s="1"/>
      <c r="U757" s="1"/>
      <c r="V757" s="1"/>
      <c r="W757" s="1"/>
      <c r="X757" s="1"/>
      <c r="Y757" s="1"/>
      <c r="Z757" s="1"/>
    </row>
    <row r="758" spans="1:26" ht="12" customHeight="1">
      <c r="A758" s="1"/>
      <c r="B758" s="1"/>
      <c r="C758" s="38"/>
      <c r="D758" s="39"/>
      <c r="E758" s="39"/>
      <c r="F758" s="38"/>
      <c r="G758" s="1"/>
      <c r="H758" s="1"/>
      <c r="I758" s="1"/>
      <c r="J758" s="1"/>
      <c r="K758" s="1"/>
      <c r="L758" s="1"/>
      <c r="M758" s="1"/>
      <c r="N758" s="1"/>
      <c r="O758" s="1"/>
      <c r="P758" s="1"/>
      <c r="Q758" s="1"/>
      <c r="R758" s="1"/>
      <c r="S758" s="1"/>
      <c r="T758" s="1"/>
      <c r="U758" s="1"/>
      <c r="V758" s="1"/>
      <c r="W758" s="1"/>
      <c r="X758" s="1"/>
      <c r="Y758" s="1"/>
      <c r="Z758" s="1"/>
    </row>
    <row r="759" spans="1:26" ht="12" customHeight="1">
      <c r="A759" s="1"/>
      <c r="B759" s="1"/>
      <c r="C759" s="38"/>
      <c r="D759" s="39"/>
      <c r="E759" s="39"/>
      <c r="F759" s="38"/>
      <c r="G759" s="1"/>
      <c r="H759" s="1"/>
      <c r="I759" s="1"/>
      <c r="J759" s="1"/>
      <c r="K759" s="1"/>
      <c r="L759" s="1"/>
      <c r="M759" s="1"/>
      <c r="N759" s="1"/>
      <c r="O759" s="1"/>
      <c r="P759" s="1"/>
      <c r="Q759" s="1"/>
      <c r="R759" s="1"/>
      <c r="S759" s="1"/>
      <c r="T759" s="1"/>
      <c r="U759" s="1"/>
      <c r="V759" s="1"/>
      <c r="W759" s="1"/>
      <c r="X759" s="1"/>
      <c r="Y759" s="1"/>
      <c r="Z759" s="1"/>
    </row>
    <row r="760" spans="1:26" ht="12" customHeight="1">
      <c r="A760" s="1"/>
      <c r="B760" s="1"/>
      <c r="C760" s="38"/>
      <c r="D760" s="39"/>
      <c r="E760" s="39"/>
      <c r="F760" s="38"/>
      <c r="G760" s="1"/>
      <c r="H760" s="1"/>
      <c r="I760" s="1"/>
      <c r="J760" s="1"/>
      <c r="K760" s="1"/>
      <c r="L760" s="1"/>
      <c r="M760" s="1"/>
      <c r="N760" s="1"/>
      <c r="O760" s="1"/>
      <c r="P760" s="1"/>
      <c r="Q760" s="1"/>
      <c r="R760" s="1"/>
      <c r="S760" s="1"/>
      <c r="T760" s="1"/>
      <c r="U760" s="1"/>
      <c r="V760" s="1"/>
      <c r="W760" s="1"/>
      <c r="X760" s="1"/>
      <c r="Y760" s="1"/>
      <c r="Z760" s="1"/>
    </row>
    <row r="761" spans="1:26" ht="12" customHeight="1">
      <c r="A761" s="1"/>
      <c r="B761" s="1"/>
      <c r="C761" s="38"/>
      <c r="D761" s="39"/>
      <c r="E761" s="39"/>
      <c r="F761" s="38"/>
      <c r="G761" s="1"/>
      <c r="H761" s="1"/>
      <c r="I761" s="1"/>
      <c r="J761" s="1"/>
      <c r="K761" s="1"/>
      <c r="L761" s="1"/>
      <c r="M761" s="1"/>
      <c r="N761" s="1"/>
      <c r="O761" s="1"/>
      <c r="P761" s="1"/>
      <c r="Q761" s="1"/>
      <c r="R761" s="1"/>
      <c r="S761" s="1"/>
      <c r="T761" s="1"/>
      <c r="U761" s="1"/>
      <c r="V761" s="1"/>
      <c r="W761" s="1"/>
      <c r="X761" s="1"/>
      <c r="Y761" s="1"/>
      <c r="Z761" s="1"/>
    </row>
    <row r="762" spans="1:26" ht="12" customHeight="1">
      <c r="A762" s="1"/>
      <c r="B762" s="1"/>
      <c r="C762" s="38"/>
      <c r="D762" s="39"/>
      <c r="E762" s="39"/>
      <c r="F762" s="38"/>
      <c r="G762" s="1"/>
      <c r="H762" s="1"/>
      <c r="I762" s="1"/>
      <c r="J762" s="1"/>
      <c r="K762" s="1"/>
      <c r="L762" s="1"/>
      <c r="M762" s="1"/>
      <c r="N762" s="1"/>
      <c r="O762" s="1"/>
      <c r="P762" s="1"/>
      <c r="Q762" s="1"/>
      <c r="R762" s="1"/>
      <c r="S762" s="1"/>
      <c r="T762" s="1"/>
      <c r="U762" s="1"/>
      <c r="V762" s="1"/>
      <c r="W762" s="1"/>
      <c r="X762" s="1"/>
      <c r="Y762" s="1"/>
      <c r="Z762" s="1"/>
    </row>
    <row r="763" spans="1:26" ht="12" customHeight="1">
      <c r="A763" s="1"/>
      <c r="B763" s="1"/>
      <c r="C763" s="38"/>
      <c r="D763" s="39"/>
      <c r="E763" s="39"/>
      <c r="F763" s="38"/>
      <c r="G763" s="1"/>
      <c r="H763" s="1"/>
      <c r="I763" s="1"/>
      <c r="J763" s="1"/>
      <c r="K763" s="1"/>
      <c r="L763" s="1"/>
      <c r="M763" s="1"/>
      <c r="N763" s="1"/>
      <c r="O763" s="1"/>
      <c r="P763" s="1"/>
      <c r="Q763" s="1"/>
      <c r="R763" s="1"/>
      <c r="S763" s="1"/>
      <c r="T763" s="1"/>
      <c r="U763" s="1"/>
      <c r="V763" s="1"/>
      <c r="W763" s="1"/>
      <c r="X763" s="1"/>
      <c r="Y763" s="1"/>
      <c r="Z763" s="1"/>
    </row>
    <row r="764" spans="1:26" ht="12" customHeight="1">
      <c r="A764" s="1"/>
      <c r="B764" s="1"/>
      <c r="C764" s="38"/>
      <c r="D764" s="39"/>
      <c r="E764" s="39"/>
      <c r="F764" s="38"/>
      <c r="G764" s="1"/>
      <c r="H764" s="1"/>
      <c r="I764" s="1"/>
      <c r="J764" s="1"/>
      <c r="K764" s="1"/>
      <c r="L764" s="1"/>
      <c r="M764" s="1"/>
      <c r="N764" s="1"/>
      <c r="O764" s="1"/>
      <c r="P764" s="1"/>
      <c r="Q764" s="1"/>
      <c r="R764" s="1"/>
      <c r="S764" s="1"/>
      <c r="T764" s="1"/>
      <c r="U764" s="1"/>
      <c r="V764" s="1"/>
      <c r="W764" s="1"/>
      <c r="X764" s="1"/>
      <c r="Y764" s="1"/>
      <c r="Z764" s="1"/>
    </row>
    <row r="765" spans="1:26" ht="12" customHeight="1">
      <c r="A765" s="1"/>
      <c r="B765" s="1"/>
      <c r="C765" s="38"/>
      <c r="D765" s="39"/>
      <c r="E765" s="39"/>
      <c r="F765" s="38"/>
      <c r="G765" s="1"/>
      <c r="H765" s="1"/>
      <c r="I765" s="1"/>
      <c r="J765" s="1"/>
      <c r="K765" s="1"/>
      <c r="L765" s="1"/>
      <c r="M765" s="1"/>
      <c r="N765" s="1"/>
      <c r="O765" s="1"/>
      <c r="P765" s="1"/>
      <c r="Q765" s="1"/>
      <c r="R765" s="1"/>
      <c r="S765" s="1"/>
      <c r="T765" s="1"/>
      <c r="U765" s="1"/>
      <c r="V765" s="1"/>
      <c r="W765" s="1"/>
      <c r="X765" s="1"/>
      <c r="Y765" s="1"/>
      <c r="Z765" s="1"/>
    </row>
    <row r="766" spans="1:26" ht="12" customHeight="1">
      <c r="A766" s="1"/>
      <c r="B766" s="1"/>
      <c r="C766" s="38"/>
      <c r="D766" s="39"/>
      <c r="E766" s="39"/>
      <c r="F766" s="38"/>
      <c r="G766" s="1"/>
      <c r="H766" s="1"/>
      <c r="I766" s="1"/>
      <c r="J766" s="1"/>
      <c r="K766" s="1"/>
      <c r="L766" s="1"/>
      <c r="M766" s="1"/>
      <c r="N766" s="1"/>
      <c r="O766" s="1"/>
      <c r="P766" s="1"/>
      <c r="Q766" s="1"/>
      <c r="R766" s="1"/>
      <c r="S766" s="1"/>
      <c r="T766" s="1"/>
      <c r="U766" s="1"/>
      <c r="V766" s="1"/>
      <c r="W766" s="1"/>
      <c r="X766" s="1"/>
      <c r="Y766" s="1"/>
      <c r="Z766" s="1"/>
    </row>
    <row r="767" spans="1:26" ht="12" customHeight="1">
      <c r="A767" s="1"/>
      <c r="B767" s="1"/>
      <c r="C767" s="38"/>
      <c r="D767" s="39"/>
      <c r="E767" s="39"/>
      <c r="F767" s="38"/>
      <c r="G767" s="1"/>
      <c r="H767" s="1"/>
      <c r="I767" s="1"/>
      <c r="J767" s="1"/>
      <c r="K767" s="1"/>
      <c r="L767" s="1"/>
      <c r="M767" s="1"/>
      <c r="N767" s="1"/>
      <c r="O767" s="1"/>
      <c r="P767" s="1"/>
      <c r="Q767" s="1"/>
      <c r="R767" s="1"/>
      <c r="S767" s="1"/>
      <c r="T767" s="1"/>
      <c r="U767" s="1"/>
      <c r="V767" s="1"/>
      <c r="W767" s="1"/>
      <c r="X767" s="1"/>
      <c r="Y767" s="1"/>
      <c r="Z767" s="1"/>
    </row>
    <row r="768" spans="1:26" ht="12" customHeight="1">
      <c r="A768" s="1"/>
      <c r="B768" s="1"/>
      <c r="C768" s="38"/>
      <c r="D768" s="39"/>
      <c r="E768" s="39"/>
      <c r="F768" s="38"/>
      <c r="G768" s="1"/>
      <c r="H768" s="1"/>
      <c r="I768" s="1"/>
      <c r="J768" s="1"/>
      <c r="K768" s="1"/>
      <c r="L768" s="1"/>
      <c r="M768" s="1"/>
      <c r="N768" s="1"/>
      <c r="O768" s="1"/>
      <c r="P768" s="1"/>
      <c r="Q768" s="1"/>
      <c r="R768" s="1"/>
      <c r="S768" s="1"/>
      <c r="T768" s="1"/>
      <c r="U768" s="1"/>
      <c r="V768" s="1"/>
      <c r="W768" s="1"/>
      <c r="X768" s="1"/>
      <c r="Y768" s="1"/>
      <c r="Z768" s="1"/>
    </row>
    <row r="769" spans="1:26" ht="12" customHeight="1">
      <c r="A769" s="1"/>
      <c r="B769" s="1"/>
      <c r="C769" s="38"/>
      <c r="D769" s="39"/>
      <c r="E769" s="39"/>
      <c r="F769" s="38"/>
      <c r="G769" s="1"/>
      <c r="H769" s="1"/>
      <c r="I769" s="1"/>
      <c r="J769" s="1"/>
      <c r="K769" s="1"/>
      <c r="L769" s="1"/>
      <c r="M769" s="1"/>
      <c r="N769" s="1"/>
      <c r="O769" s="1"/>
      <c r="P769" s="1"/>
      <c r="Q769" s="1"/>
      <c r="R769" s="1"/>
      <c r="S769" s="1"/>
      <c r="T769" s="1"/>
      <c r="U769" s="1"/>
      <c r="V769" s="1"/>
      <c r="W769" s="1"/>
      <c r="X769" s="1"/>
      <c r="Y769" s="1"/>
      <c r="Z769" s="1"/>
    </row>
    <row r="770" spans="1:26" ht="12" customHeight="1">
      <c r="A770" s="1"/>
      <c r="B770" s="1"/>
      <c r="C770" s="38"/>
      <c r="D770" s="39"/>
      <c r="E770" s="39"/>
      <c r="F770" s="38"/>
      <c r="G770" s="1"/>
      <c r="H770" s="1"/>
      <c r="I770" s="1"/>
      <c r="J770" s="1"/>
      <c r="K770" s="1"/>
      <c r="L770" s="1"/>
      <c r="M770" s="1"/>
      <c r="N770" s="1"/>
      <c r="O770" s="1"/>
      <c r="P770" s="1"/>
      <c r="Q770" s="1"/>
      <c r="R770" s="1"/>
      <c r="S770" s="1"/>
      <c r="T770" s="1"/>
      <c r="U770" s="1"/>
      <c r="V770" s="1"/>
      <c r="W770" s="1"/>
      <c r="X770" s="1"/>
      <c r="Y770" s="1"/>
      <c r="Z770" s="1"/>
    </row>
    <row r="771" spans="1:26" ht="12" customHeight="1">
      <c r="A771" s="1"/>
      <c r="B771" s="1"/>
      <c r="C771" s="38"/>
      <c r="D771" s="39"/>
      <c r="E771" s="39"/>
      <c r="F771" s="38"/>
      <c r="G771" s="1"/>
      <c r="H771" s="1"/>
      <c r="I771" s="1"/>
      <c r="J771" s="1"/>
      <c r="K771" s="1"/>
      <c r="L771" s="1"/>
      <c r="M771" s="1"/>
      <c r="N771" s="1"/>
      <c r="O771" s="1"/>
      <c r="P771" s="1"/>
      <c r="Q771" s="1"/>
      <c r="R771" s="1"/>
      <c r="S771" s="1"/>
      <c r="T771" s="1"/>
      <c r="U771" s="1"/>
      <c r="V771" s="1"/>
      <c r="W771" s="1"/>
      <c r="X771" s="1"/>
      <c r="Y771" s="1"/>
      <c r="Z771" s="1"/>
    </row>
    <row r="772" spans="1:26" ht="12" customHeight="1">
      <c r="A772" s="1"/>
      <c r="B772" s="1"/>
      <c r="C772" s="38"/>
      <c r="D772" s="39"/>
      <c r="E772" s="39"/>
      <c r="F772" s="38"/>
      <c r="G772" s="1"/>
      <c r="H772" s="1"/>
      <c r="I772" s="1"/>
      <c r="J772" s="1"/>
      <c r="K772" s="1"/>
      <c r="L772" s="1"/>
      <c r="M772" s="1"/>
      <c r="N772" s="1"/>
      <c r="O772" s="1"/>
      <c r="P772" s="1"/>
      <c r="Q772" s="1"/>
      <c r="R772" s="1"/>
      <c r="S772" s="1"/>
      <c r="T772" s="1"/>
      <c r="U772" s="1"/>
      <c r="V772" s="1"/>
      <c r="W772" s="1"/>
      <c r="X772" s="1"/>
      <c r="Y772" s="1"/>
      <c r="Z772" s="1"/>
    </row>
    <row r="773" spans="1:26" ht="12" customHeight="1">
      <c r="A773" s="1"/>
      <c r="B773" s="1"/>
      <c r="C773" s="38"/>
      <c r="D773" s="39"/>
      <c r="E773" s="39"/>
      <c r="F773" s="38"/>
      <c r="G773" s="1"/>
      <c r="H773" s="1"/>
      <c r="I773" s="1"/>
      <c r="J773" s="1"/>
      <c r="K773" s="1"/>
      <c r="L773" s="1"/>
      <c r="M773" s="1"/>
      <c r="N773" s="1"/>
      <c r="O773" s="1"/>
      <c r="P773" s="1"/>
      <c r="Q773" s="1"/>
      <c r="R773" s="1"/>
      <c r="S773" s="1"/>
      <c r="T773" s="1"/>
      <c r="U773" s="1"/>
      <c r="V773" s="1"/>
      <c r="W773" s="1"/>
      <c r="X773" s="1"/>
      <c r="Y773" s="1"/>
      <c r="Z773" s="1"/>
    </row>
    <row r="774" spans="1:26" ht="12" customHeight="1">
      <c r="A774" s="1"/>
      <c r="B774" s="1"/>
      <c r="C774" s="38"/>
      <c r="D774" s="39"/>
      <c r="E774" s="39"/>
      <c r="F774" s="38"/>
      <c r="G774" s="1"/>
      <c r="H774" s="1"/>
      <c r="I774" s="1"/>
      <c r="J774" s="1"/>
      <c r="K774" s="1"/>
      <c r="L774" s="1"/>
      <c r="M774" s="1"/>
      <c r="N774" s="1"/>
      <c r="O774" s="1"/>
      <c r="P774" s="1"/>
      <c r="Q774" s="1"/>
      <c r="R774" s="1"/>
      <c r="S774" s="1"/>
      <c r="T774" s="1"/>
      <c r="U774" s="1"/>
      <c r="V774" s="1"/>
      <c r="W774" s="1"/>
      <c r="X774" s="1"/>
      <c r="Y774" s="1"/>
      <c r="Z774" s="1"/>
    </row>
    <row r="775" spans="1:26" ht="12" customHeight="1">
      <c r="A775" s="1"/>
      <c r="B775" s="1"/>
      <c r="C775" s="38"/>
      <c r="D775" s="39"/>
      <c r="E775" s="39"/>
      <c r="F775" s="38"/>
      <c r="G775" s="1"/>
      <c r="H775" s="1"/>
      <c r="I775" s="1"/>
      <c r="J775" s="1"/>
      <c r="K775" s="1"/>
      <c r="L775" s="1"/>
      <c r="M775" s="1"/>
      <c r="N775" s="1"/>
      <c r="O775" s="1"/>
      <c r="P775" s="1"/>
      <c r="Q775" s="1"/>
      <c r="R775" s="1"/>
      <c r="S775" s="1"/>
      <c r="T775" s="1"/>
      <c r="U775" s="1"/>
      <c r="V775" s="1"/>
      <c r="W775" s="1"/>
      <c r="X775" s="1"/>
      <c r="Y775" s="1"/>
      <c r="Z775" s="1"/>
    </row>
    <row r="776" spans="1:26" ht="12" customHeight="1">
      <c r="A776" s="1"/>
      <c r="B776" s="1"/>
      <c r="C776" s="38"/>
      <c r="D776" s="39"/>
      <c r="E776" s="39"/>
      <c r="F776" s="38"/>
      <c r="G776" s="1"/>
      <c r="H776" s="1"/>
      <c r="I776" s="1"/>
      <c r="J776" s="1"/>
      <c r="K776" s="1"/>
      <c r="L776" s="1"/>
      <c r="M776" s="1"/>
      <c r="N776" s="1"/>
      <c r="O776" s="1"/>
      <c r="P776" s="1"/>
      <c r="Q776" s="1"/>
      <c r="R776" s="1"/>
      <c r="S776" s="1"/>
      <c r="T776" s="1"/>
      <c r="U776" s="1"/>
      <c r="V776" s="1"/>
      <c r="W776" s="1"/>
      <c r="X776" s="1"/>
      <c r="Y776" s="1"/>
      <c r="Z776" s="1"/>
    </row>
    <row r="777" spans="1:26" ht="12" customHeight="1">
      <c r="A777" s="1"/>
      <c r="B777" s="1"/>
      <c r="C777" s="38"/>
      <c r="D777" s="39"/>
      <c r="E777" s="39"/>
      <c r="F777" s="38"/>
      <c r="G777" s="1"/>
      <c r="H777" s="1"/>
      <c r="I777" s="1"/>
      <c r="J777" s="1"/>
      <c r="K777" s="1"/>
      <c r="L777" s="1"/>
      <c r="M777" s="1"/>
      <c r="N777" s="1"/>
      <c r="O777" s="1"/>
      <c r="P777" s="1"/>
      <c r="Q777" s="1"/>
      <c r="R777" s="1"/>
      <c r="S777" s="1"/>
      <c r="T777" s="1"/>
      <c r="U777" s="1"/>
      <c r="V777" s="1"/>
      <c r="W777" s="1"/>
      <c r="X777" s="1"/>
      <c r="Y777" s="1"/>
      <c r="Z777" s="1"/>
    </row>
    <row r="778" spans="1:26" ht="12" customHeight="1">
      <c r="A778" s="1"/>
      <c r="B778" s="1"/>
      <c r="C778" s="38"/>
      <c r="D778" s="39"/>
      <c r="E778" s="39"/>
      <c r="F778" s="38"/>
      <c r="G778" s="1"/>
      <c r="H778" s="1"/>
      <c r="I778" s="1"/>
      <c r="J778" s="1"/>
      <c r="K778" s="1"/>
      <c r="L778" s="1"/>
      <c r="M778" s="1"/>
      <c r="N778" s="1"/>
      <c r="O778" s="1"/>
      <c r="P778" s="1"/>
      <c r="Q778" s="1"/>
      <c r="R778" s="1"/>
      <c r="S778" s="1"/>
      <c r="T778" s="1"/>
      <c r="U778" s="1"/>
      <c r="V778" s="1"/>
      <c r="W778" s="1"/>
      <c r="X778" s="1"/>
      <c r="Y778" s="1"/>
      <c r="Z778" s="1"/>
    </row>
    <row r="779" spans="1:26" ht="12" customHeight="1">
      <c r="A779" s="1"/>
      <c r="B779" s="1"/>
      <c r="C779" s="38"/>
      <c r="D779" s="39"/>
      <c r="E779" s="39"/>
      <c r="F779" s="38"/>
      <c r="G779" s="1"/>
      <c r="H779" s="1"/>
      <c r="I779" s="1"/>
      <c r="J779" s="1"/>
      <c r="K779" s="1"/>
      <c r="L779" s="1"/>
      <c r="M779" s="1"/>
      <c r="N779" s="1"/>
      <c r="O779" s="1"/>
      <c r="P779" s="1"/>
      <c r="Q779" s="1"/>
      <c r="R779" s="1"/>
      <c r="S779" s="1"/>
      <c r="T779" s="1"/>
      <c r="U779" s="1"/>
      <c r="V779" s="1"/>
      <c r="W779" s="1"/>
      <c r="X779" s="1"/>
      <c r="Y779" s="1"/>
      <c r="Z779" s="1"/>
    </row>
    <row r="780" spans="1:26" ht="12" customHeight="1">
      <c r="A780" s="1"/>
      <c r="B780" s="1"/>
      <c r="C780" s="38"/>
      <c r="D780" s="39"/>
      <c r="E780" s="39"/>
      <c r="F780" s="38"/>
      <c r="G780" s="1"/>
      <c r="H780" s="1"/>
      <c r="I780" s="1"/>
      <c r="J780" s="1"/>
      <c r="K780" s="1"/>
      <c r="L780" s="1"/>
      <c r="M780" s="1"/>
      <c r="N780" s="1"/>
      <c r="O780" s="1"/>
      <c r="P780" s="1"/>
      <c r="Q780" s="1"/>
      <c r="R780" s="1"/>
      <c r="S780" s="1"/>
      <c r="T780" s="1"/>
      <c r="U780" s="1"/>
      <c r="V780" s="1"/>
      <c r="W780" s="1"/>
      <c r="X780" s="1"/>
      <c r="Y780" s="1"/>
      <c r="Z780" s="1"/>
    </row>
    <row r="781" spans="1:26" ht="12" customHeight="1">
      <c r="A781" s="1"/>
      <c r="B781" s="1"/>
      <c r="C781" s="38"/>
      <c r="D781" s="39"/>
      <c r="E781" s="39"/>
      <c r="F781" s="38"/>
      <c r="G781" s="1"/>
      <c r="H781" s="1"/>
      <c r="I781" s="1"/>
      <c r="J781" s="1"/>
      <c r="K781" s="1"/>
      <c r="L781" s="1"/>
      <c r="M781" s="1"/>
      <c r="N781" s="1"/>
      <c r="O781" s="1"/>
      <c r="P781" s="1"/>
      <c r="Q781" s="1"/>
      <c r="R781" s="1"/>
      <c r="S781" s="1"/>
      <c r="T781" s="1"/>
      <c r="U781" s="1"/>
      <c r="V781" s="1"/>
      <c r="W781" s="1"/>
      <c r="X781" s="1"/>
      <c r="Y781" s="1"/>
      <c r="Z781" s="1"/>
    </row>
    <row r="782" spans="1:26" ht="12" customHeight="1">
      <c r="A782" s="1"/>
      <c r="B782" s="1"/>
      <c r="C782" s="38"/>
      <c r="D782" s="39"/>
      <c r="E782" s="39"/>
      <c r="F782" s="38"/>
      <c r="G782" s="1"/>
      <c r="H782" s="1"/>
      <c r="I782" s="1"/>
      <c r="J782" s="1"/>
      <c r="K782" s="1"/>
      <c r="L782" s="1"/>
      <c r="M782" s="1"/>
      <c r="N782" s="1"/>
      <c r="O782" s="1"/>
      <c r="P782" s="1"/>
      <c r="Q782" s="1"/>
      <c r="R782" s="1"/>
      <c r="S782" s="1"/>
      <c r="T782" s="1"/>
      <c r="U782" s="1"/>
      <c r="V782" s="1"/>
      <c r="W782" s="1"/>
      <c r="X782" s="1"/>
      <c r="Y782" s="1"/>
      <c r="Z782" s="1"/>
    </row>
    <row r="783" spans="1:26" ht="12" customHeight="1">
      <c r="A783" s="1"/>
      <c r="B783" s="1"/>
      <c r="C783" s="38"/>
      <c r="D783" s="39"/>
      <c r="E783" s="39"/>
      <c r="F783" s="38"/>
      <c r="G783" s="1"/>
      <c r="H783" s="1"/>
      <c r="I783" s="1"/>
      <c r="J783" s="1"/>
      <c r="K783" s="1"/>
      <c r="L783" s="1"/>
      <c r="M783" s="1"/>
      <c r="N783" s="1"/>
      <c r="O783" s="1"/>
      <c r="P783" s="1"/>
      <c r="Q783" s="1"/>
      <c r="R783" s="1"/>
      <c r="S783" s="1"/>
      <c r="T783" s="1"/>
      <c r="U783" s="1"/>
      <c r="V783" s="1"/>
      <c r="W783" s="1"/>
      <c r="X783" s="1"/>
      <c r="Y783" s="1"/>
      <c r="Z783" s="1"/>
    </row>
    <row r="784" spans="1:26" ht="12" customHeight="1">
      <c r="A784" s="1"/>
      <c r="B784" s="1"/>
      <c r="C784" s="38"/>
      <c r="D784" s="39"/>
      <c r="E784" s="39"/>
      <c r="F784" s="38"/>
      <c r="G784" s="1"/>
      <c r="H784" s="1"/>
      <c r="I784" s="1"/>
      <c r="J784" s="1"/>
      <c r="K784" s="1"/>
      <c r="L784" s="1"/>
      <c r="M784" s="1"/>
      <c r="N784" s="1"/>
      <c r="O784" s="1"/>
      <c r="P784" s="1"/>
      <c r="Q784" s="1"/>
      <c r="R784" s="1"/>
      <c r="S784" s="1"/>
      <c r="T784" s="1"/>
      <c r="U784" s="1"/>
      <c r="V784" s="1"/>
      <c r="W784" s="1"/>
      <c r="X784" s="1"/>
      <c r="Y784" s="1"/>
      <c r="Z784" s="1"/>
    </row>
    <row r="785" spans="1:26" ht="12" customHeight="1">
      <c r="A785" s="1"/>
      <c r="B785" s="1"/>
      <c r="C785" s="38"/>
      <c r="D785" s="39"/>
      <c r="E785" s="39"/>
      <c r="F785" s="38"/>
      <c r="G785" s="1"/>
      <c r="H785" s="1"/>
      <c r="I785" s="1"/>
      <c r="J785" s="1"/>
      <c r="K785" s="1"/>
      <c r="L785" s="1"/>
      <c r="M785" s="1"/>
      <c r="N785" s="1"/>
      <c r="O785" s="1"/>
      <c r="P785" s="1"/>
      <c r="Q785" s="1"/>
      <c r="R785" s="1"/>
      <c r="S785" s="1"/>
      <c r="T785" s="1"/>
      <c r="U785" s="1"/>
      <c r="V785" s="1"/>
      <c r="W785" s="1"/>
      <c r="X785" s="1"/>
      <c r="Y785" s="1"/>
      <c r="Z785" s="1"/>
    </row>
    <row r="786" spans="1:26" ht="12" customHeight="1">
      <c r="A786" s="1"/>
      <c r="B786" s="1"/>
      <c r="C786" s="38"/>
      <c r="D786" s="39"/>
      <c r="E786" s="39"/>
      <c r="F786" s="38"/>
      <c r="G786" s="1"/>
      <c r="H786" s="1"/>
      <c r="I786" s="1"/>
      <c r="J786" s="1"/>
      <c r="K786" s="1"/>
      <c r="L786" s="1"/>
      <c r="M786" s="1"/>
      <c r="N786" s="1"/>
      <c r="O786" s="1"/>
      <c r="P786" s="1"/>
      <c r="Q786" s="1"/>
      <c r="R786" s="1"/>
      <c r="S786" s="1"/>
      <c r="T786" s="1"/>
      <c r="U786" s="1"/>
      <c r="V786" s="1"/>
      <c r="W786" s="1"/>
      <c r="X786" s="1"/>
      <c r="Y786" s="1"/>
      <c r="Z786" s="1"/>
    </row>
    <row r="787" spans="1:26" ht="12" customHeight="1">
      <c r="A787" s="1"/>
      <c r="B787" s="1"/>
      <c r="C787" s="38"/>
      <c r="D787" s="39"/>
      <c r="E787" s="39"/>
      <c r="F787" s="38"/>
      <c r="G787" s="1"/>
      <c r="H787" s="1"/>
      <c r="I787" s="1"/>
      <c r="J787" s="1"/>
      <c r="K787" s="1"/>
      <c r="L787" s="1"/>
      <c r="M787" s="1"/>
      <c r="N787" s="1"/>
      <c r="O787" s="1"/>
      <c r="P787" s="1"/>
      <c r="Q787" s="1"/>
      <c r="R787" s="1"/>
      <c r="S787" s="1"/>
      <c r="T787" s="1"/>
      <c r="U787" s="1"/>
      <c r="V787" s="1"/>
      <c r="W787" s="1"/>
      <c r="X787" s="1"/>
      <c r="Y787" s="1"/>
      <c r="Z787" s="1"/>
    </row>
    <row r="788" spans="1:26" ht="12" customHeight="1">
      <c r="A788" s="1"/>
      <c r="B788" s="1"/>
      <c r="C788" s="38"/>
      <c r="D788" s="39"/>
      <c r="E788" s="39"/>
      <c r="F788" s="38"/>
      <c r="G788" s="1"/>
      <c r="H788" s="1"/>
      <c r="I788" s="1"/>
      <c r="J788" s="1"/>
      <c r="K788" s="1"/>
      <c r="L788" s="1"/>
      <c r="M788" s="1"/>
      <c r="N788" s="1"/>
      <c r="O788" s="1"/>
      <c r="P788" s="1"/>
      <c r="Q788" s="1"/>
      <c r="R788" s="1"/>
      <c r="S788" s="1"/>
      <c r="T788" s="1"/>
      <c r="U788" s="1"/>
      <c r="V788" s="1"/>
      <c r="W788" s="1"/>
      <c r="X788" s="1"/>
      <c r="Y788" s="1"/>
      <c r="Z788" s="1"/>
    </row>
    <row r="789" spans="1:26" ht="12" customHeight="1">
      <c r="A789" s="1"/>
      <c r="B789" s="1"/>
      <c r="C789" s="38"/>
      <c r="D789" s="39"/>
      <c r="E789" s="39"/>
      <c r="F789" s="38"/>
      <c r="G789" s="1"/>
      <c r="H789" s="1"/>
      <c r="I789" s="1"/>
      <c r="J789" s="1"/>
      <c r="K789" s="1"/>
      <c r="L789" s="1"/>
      <c r="M789" s="1"/>
      <c r="N789" s="1"/>
      <c r="O789" s="1"/>
      <c r="P789" s="1"/>
      <c r="Q789" s="1"/>
      <c r="R789" s="1"/>
      <c r="S789" s="1"/>
      <c r="T789" s="1"/>
      <c r="U789" s="1"/>
      <c r="V789" s="1"/>
      <c r="W789" s="1"/>
      <c r="X789" s="1"/>
      <c r="Y789" s="1"/>
      <c r="Z789" s="1"/>
    </row>
    <row r="790" spans="1:26" ht="12" customHeight="1">
      <c r="A790" s="1"/>
      <c r="B790" s="1"/>
      <c r="C790" s="38"/>
      <c r="D790" s="39"/>
      <c r="E790" s="39"/>
      <c r="F790" s="38"/>
      <c r="G790" s="1"/>
      <c r="H790" s="1"/>
      <c r="I790" s="1"/>
      <c r="J790" s="1"/>
      <c r="K790" s="1"/>
      <c r="L790" s="1"/>
      <c r="M790" s="1"/>
      <c r="N790" s="1"/>
      <c r="O790" s="1"/>
      <c r="P790" s="1"/>
      <c r="Q790" s="1"/>
      <c r="R790" s="1"/>
      <c r="S790" s="1"/>
      <c r="T790" s="1"/>
      <c r="U790" s="1"/>
      <c r="V790" s="1"/>
      <c r="W790" s="1"/>
      <c r="X790" s="1"/>
      <c r="Y790" s="1"/>
      <c r="Z790" s="1"/>
    </row>
    <row r="791" spans="1:26" ht="12" customHeight="1">
      <c r="A791" s="1"/>
      <c r="B791" s="1"/>
      <c r="C791" s="38"/>
      <c r="D791" s="39"/>
      <c r="E791" s="39"/>
      <c r="F791" s="38"/>
      <c r="G791" s="1"/>
      <c r="H791" s="1"/>
      <c r="I791" s="1"/>
      <c r="J791" s="1"/>
      <c r="K791" s="1"/>
      <c r="L791" s="1"/>
      <c r="M791" s="1"/>
      <c r="N791" s="1"/>
      <c r="O791" s="1"/>
      <c r="P791" s="1"/>
      <c r="Q791" s="1"/>
      <c r="R791" s="1"/>
      <c r="S791" s="1"/>
      <c r="T791" s="1"/>
      <c r="U791" s="1"/>
      <c r="V791" s="1"/>
      <c r="W791" s="1"/>
      <c r="X791" s="1"/>
      <c r="Y791" s="1"/>
      <c r="Z791" s="1"/>
    </row>
    <row r="792" spans="1:26" ht="12" customHeight="1">
      <c r="A792" s="1"/>
      <c r="B792" s="1"/>
      <c r="C792" s="38"/>
      <c r="D792" s="39"/>
      <c r="E792" s="39"/>
      <c r="F792" s="38"/>
      <c r="G792" s="1"/>
      <c r="H792" s="1"/>
      <c r="I792" s="1"/>
      <c r="J792" s="1"/>
      <c r="K792" s="1"/>
      <c r="L792" s="1"/>
      <c r="M792" s="1"/>
      <c r="N792" s="1"/>
      <c r="O792" s="1"/>
      <c r="P792" s="1"/>
      <c r="Q792" s="1"/>
      <c r="R792" s="1"/>
      <c r="S792" s="1"/>
      <c r="T792" s="1"/>
      <c r="U792" s="1"/>
      <c r="V792" s="1"/>
      <c r="W792" s="1"/>
      <c r="X792" s="1"/>
      <c r="Y792" s="1"/>
      <c r="Z792" s="1"/>
    </row>
    <row r="793" spans="1:26" ht="12" customHeight="1">
      <c r="A793" s="1"/>
      <c r="B793" s="1"/>
      <c r="C793" s="38"/>
      <c r="D793" s="39"/>
      <c r="E793" s="39"/>
      <c r="F793" s="38"/>
      <c r="G793" s="1"/>
      <c r="H793" s="1"/>
      <c r="I793" s="1"/>
      <c r="J793" s="1"/>
      <c r="K793" s="1"/>
      <c r="L793" s="1"/>
      <c r="M793" s="1"/>
      <c r="N793" s="1"/>
      <c r="O793" s="1"/>
      <c r="P793" s="1"/>
      <c r="Q793" s="1"/>
      <c r="R793" s="1"/>
      <c r="S793" s="1"/>
      <c r="T793" s="1"/>
      <c r="U793" s="1"/>
      <c r="V793" s="1"/>
      <c r="W793" s="1"/>
      <c r="X793" s="1"/>
      <c r="Y793" s="1"/>
      <c r="Z793" s="1"/>
    </row>
    <row r="794" spans="1:26" ht="12" customHeight="1">
      <c r="A794" s="1"/>
      <c r="B794" s="1"/>
      <c r="C794" s="38"/>
      <c r="D794" s="39"/>
      <c r="E794" s="39"/>
      <c r="F794" s="38"/>
      <c r="G794" s="1"/>
      <c r="H794" s="1"/>
      <c r="I794" s="1"/>
      <c r="J794" s="1"/>
      <c r="K794" s="1"/>
      <c r="L794" s="1"/>
      <c r="M794" s="1"/>
      <c r="N794" s="1"/>
      <c r="O794" s="1"/>
      <c r="P794" s="1"/>
      <c r="Q794" s="1"/>
      <c r="R794" s="1"/>
      <c r="S794" s="1"/>
      <c r="T794" s="1"/>
      <c r="U794" s="1"/>
      <c r="V794" s="1"/>
      <c r="W794" s="1"/>
      <c r="X794" s="1"/>
      <c r="Y794" s="1"/>
      <c r="Z794" s="1"/>
    </row>
    <row r="795" spans="1:26" ht="12" customHeight="1">
      <c r="A795" s="1"/>
      <c r="B795" s="1"/>
      <c r="C795" s="38"/>
      <c r="D795" s="39"/>
      <c r="E795" s="39"/>
      <c r="F795" s="38"/>
      <c r="G795" s="1"/>
      <c r="H795" s="1"/>
      <c r="I795" s="1"/>
      <c r="J795" s="1"/>
      <c r="K795" s="1"/>
      <c r="L795" s="1"/>
      <c r="M795" s="1"/>
      <c r="N795" s="1"/>
      <c r="O795" s="1"/>
      <c r="P795" s="1"/>
      <c r="Q795" s="1"/>
      <c r="R795" s="1"/>
      <c r="S795" s="1"/>
      <c r="T795" s="1"/>
      <c r="U795" s="1"/>
      <c r="V795" s="1"/>
      <c r="W795" s="1"/>
      <c r="X795" s="1"/>
      <c r="Y795" s="1"/>
      <c r="Z795" s="1"/>
    </row>
    <row r="796" spans="1:26" ht="12" customHeight="1">
      <c r="A796" s="1"/>
      <c r="B796" s="1"/>
      <c r="C796" s="38"/>
      <c r="D796" s="39"/>
      <c r="E796" s="39"/>
      <c r="F796" s="38"/>
      <c r="G796" s="1"/>
      <c r="H796" s="1"/>
      <c r="I796" s="1"/>
      <c r="J796" s="1"/>
      <c r="K796" s="1"/>
      <c r="L796" s="1"/>
      <c r="M796" s="1"/>
      <c r="N796" s="1"/>
      <c r="O796" s="1"/>
      <c r="P796" s="1"/>
      <c r="Q796" s="1"/>
      <c r="R796" s="1"/>
      <c r="S796" s="1"/>
      <c r="T796" s="1"/>
      <c r="U796" s="1"/>
      <c r="V796" s="1"/>
      <c r="W796" s="1"/>
      <c r="X796" s="1"/>
      <c r="Y796" s="1"/>
      <c r="Z796" s="1"/>
    </row>
    <row r="797" spans="1:26" ht="12" customHeight="1">
      <c r="A797" s="1"/>
      <c r="B797" s="1"/>
      <c r="C797" s="38"/>
      <c r="D797" s="39"/>
      <c r="E797" s="39"/>
      <c r="F797" s="38"/>
      <c r="G797" s="1"/>
      <c r="H797" s="1"/>
      <c r="I797" s="1"/>
      <c r="J797" s="1"/>
      <c r="K797" s="1"/>
      <c r="L797" s="1"/>
      <c r="M797" s="1"/>
      <c r="N797" s="1"/>
      <c r="O797" s="1"/>
      <c r="P797" s="1"/>
      <c r="Q797" s="1"/>
      <c r="R797" s="1"/>
      <c r="S797" s="1"/>
      <c r="T797" s="1"/>
      <c r="U797" s="1"/>
      <c r="V797" s="1"/>
      <c r="W797" s="1"/>
      <c r="X797" s="1"/>
      <c r="Y797" s="1"/>
      <c r="Z797" s="1"/>
    </row>
    <row r="798" spans="1:26" ht="12" customHeight="1">
      <c r="A798" s="1"/>
      <c r="B798" s="1"/>
      <c r="C798" s="38"/>
      <c r="D798" s="39"/>
      <c r="E798" s="39"/>
      <c r="F798" s="38"/>
      <c r="G798" s="1"/>
      <c r="H798" s="1"/>
      <c r="I798" s="1"/>
      <c r="J798" s="1"/>
      <c r="K798" s="1"/>
      <c r="L798" s="1"/>
      <c r="M798" s="1"/>
      <c r="N798" s="1"/>
      <c r="O798" s="1"/>
      <c r="P798" s="1"/>
      <c r="Q798" s="1"/>
      <c r="R798" s="1"/>
      <c r="S798" s="1"/>
      <c r="T798" s="1"/>
      <c r="U798" s="1"/>
      <c r="V798" s="1"/>
      <c r="W798" s="1"/>
      <c r="X798" s="1"/>
      <c r="Y798" s="1"/>
      <c r="Z798" s="1"/>
    </row>
    <row r="799" spans="1:26" ht="12" customHeight="1">
      <c r="A799" s="1"/>
      <c r="B799" s="1"/>
      <c r="C799" s="38"/>
      <c r="D799" s="39"/>
      <c r="E799" s="39"/>
      <c r="F799" s="38"/>
      <c r="G799" s="1"/>
      <c r="H799" s="1"/>
      <c r="I799" s="1"/>
      <c r="J799" s="1"/>
      <c r="K799" s="1"/>
      <c r="L799" s="1"/>
      <c r="M799" s="1"/>
      <c r="N799" s="1"/>
      <c r="O799" s="1"/>
      <c r="P799" s="1"/>
      <c r="Q799" s="1"/>
      <c r="R799" s="1"/>
      <c r="S799" s="1"/>
      <c r="T799" s="1"/>
      <c r="U799" s="1"/>
      <c r="V799" s="1"/>
      <c r="W799" s="1"/>
      <c r="X799" s="1"/>
      <c r="Y799" s="1"/>
      <c r="Z799" s="1"/>
    </row>
    <row r="800" spans="1:26" ht="12" customHeight="1">
      <c r="A800" s="1"/>
      <c r="B800" s="1"/>
      <c r="C800" s="38"/>
      <c r="D800" s="39"/>
      <c r="E800" s="39"/>
      <c r="F800" s="38"/>
      <c r="G800" s="1"/>
      <c r="H800" s="1"/>
      <c r="I800" s="1"/>
      <c r="J800" s="1"/>
      <c r="K800" s="1"/>
      <c r="L800" s="1"/>
      <c r="M800" s="1"/>
      <c r="N800" s="1"/>
      <c r="O800" s="1"/>
      <c r="P800" s="1"/>
      <c r="Q800" s="1"/>
      <c r="R800" s="1"/>
      <c r="S800" s="1"/>
      <c r="T800" s="1"/>
      <c r="U800" s="1"/>
      <c r="V800" s="1"/>
      <c r="W800" s="1"/>
      <c r="X800" s="1"/>
      <c r="Y800" s="1"/>
      <c r="Z800" s="1"/>
    </row>
    <row r="801" spans="1:26" ht="12" customHeight="1">
      <c r="A801" s="1"/>
      <c r="B801" s="1"/>
      <c r="C801" s="38"/>
      <c r="D801" s="39"/>
      <c r="E801" s="39"/>
      <c r="F801" s="38"/>
      <c r="G801" s="1"/>
      <c r="H801" s="1"/>
      <c r="I801" s="1"/>
      <c r="J801" s="1"/>
      <c r="K801" s="1"/>
      <c r="L801" s="1"/>
      <c r="M801" s="1"/>
      <c r="N801" s="1"/>
      <c r="O801" s="1"/>
      <c r="P801" s="1"/>
      <c r="Q801" s="1"/>
      <c r="R801" s="1"/>
      <c r="S801" s="1"/>
      <c r="T801" s="1"/>
      <c r="U801" s="1"/>
      <c r="V801" s="1"/>
      <c r="W801" s="1"/>
      <c r="X801" s="1"/>
      <c r="Y801" s="1"/>
      <c r="Z801" s="1"/>
    </row>
    <row r="802" spans="1:26" ht="12" customHeight="1">
      <c r="A802" s="1"/>
      <c r="B802" s="1"/>
      <c r="C802" s="38"/>
      <c r="D802" s="39"/>
      <c r="E802" s="39"/>
      <c r="F802" s="38"/>
      <c r="G802" s="1"/>
      <c r="H802" s="1"/>
      <c r="I802" s="1"/>
      <c r="J802" s="1"/>
      <c r="K802" s="1"/>
      <c r="L802" s="1"/>
      <c r="M802" s="1"/>
      <c r="N802" s="1"/>
      <c r="O802" s="1"/>
      <c r="P802" s="1"/>
      <c r="Q802" s="1"/>
      <c r="R802" s="1"/>
      <c r="S802" s="1"/>
      <c r="T802" s="1"/>
      <c r="U802" s="1"/>
      <c r="V802" s="1"/>
      <c r="W802" s="1"/>
      <c r="X802" s="1"/>
      <c r="Y802" s="1"/>
      <c r="Z802" s="1"/>
    </row>
    <row r="803" spans="1:26" ht="12" customHeight="1">
      <c r="A803" s="1"/>
      <c r="B803" s="1"/>
      <c r="C803" s="38"/>
      <c r="D803" s="39"/>
      <c r="E803" s="39"/>
      <c r="F803" s="38"/>
      <c r="G803" s="1"/>
      <c r="H803" s="1"/>
      <c r="I803" s="1"/>
      <c r="J803" s="1"/>
      <c r="K803" s="1"/>
      <c r="L803" s="1"/>
      <c r="M803" s="1"/>
      <c r="N803" s="1"/>
      <c r="O803" s="1"/>
      <c r="P803" s="1"/>
      <c r="Q803" s="1"/>
      <c r="R803" s="1"/>
      <c r="S803" s="1"/>
      <c r="T803" s="1"/>
      <c r="U803" s="1"/>
      <c r="V803" s="1"/>
      <c r="W803" s="1"/>
      <c r="X803" s="1"/>
      <c r="Y803" s="1"/>
      <c r="Z803" s="1"/>
    </row>
    <row r="804" spans="1:26" ht="12" customHeight="1">
      <c r="A804" s="1"/>
      <c r="B804" s="1"/>
      <c r="C804" s="38"/>
      <c r="D804" s="39"/>
      <c r="E804" s="39"/>
      <c r="F804" s="38"/>
      <c r="G804" s="1"/>
      <c r="H804" s="1"/>
      <c r="I804" s="1"/>
      <c r="J804" s="1"/>
      <c r="K804" s="1"/>
      <c r="L804" s="1"/>
      <c r="M804" s="1"/>
      <c r="N804" s="1"/>
      <c r="O804" s="1"/>
      <c r="P804" s="1"/>
      <c r="Q804" s="1"/>
      <c r="R804" s="1"/>
      <c r="S804" s="1"/>
      <c r="T804" s="1"/>
      <c r="U804" s="1"/>
      <c r="V804" s="1"/>
      <c r="W804" s="1"/>
      <c r="X804" s="1"/>
      <c r="Y804" s="1"/>
      <c r="Z804" s="1"/>
    </row>
    <row r="805" spans="1:26" ht="12" customHeight="1">
      <c r="A805" s="1"/>
      <c r="B805" s="1"/>
      <c r="C805" s="38"/>
      <c r="D805" s="39"/>
      <c r="E805" s="39"/>
      <c r="F805" s="38"/>
      <c r="G805" s="1"/>
      <c r="H805" s="1"/>
      <c r="I805" s="1"/>
      <c r="J805" s="1"/>
      <c r="K805" s="1"/>
      <c r="L805" s="1"/>
      <c r="M805" s="1"/>
      <c r="N805" s="1"/>
      <c r="O805" s="1"/>
      <c r="P805" s="1"/>
      <c r="Q805" s="1"/>
      <c r="R805" s="1"/>
      <c r="S805" s="1"/>
      <c r="T805" s="1"/>
      <c r="U805" s="1"/>
      <c r="V805" s="1"/>
      <c r="W805" s="1"/>
      <c r="X805" s="1"/>
      <c r="Y805" s="1"/>
      <c r="Z805" s="1"/>
    </row>
    <row r="806" spans="1:26" ht="12" customHeight="1">
      <c r="A806" s="1"/>
      <c r="B806" s="1"/>
      <c r="C806" s="38"/>
      <c r="D806" s="39"/>
      <c r="E806" s="39"/>
      <c r="F806" s="38"/>
      <c r="G806" s="1"/>
      <c r="H806" s="1"/>
      <c r="I806" s="1"/>
      <c r="J806" s="1"/>
      <c r="K806" s="1"/>
      <c r="L806" s="1"/>
      <c r="M806" s="1"/>
      <c r="N806" s="1"/>
      <c r="O806" s="1"/>
      <c r="P806" s="1"/>
      <c r="Q806" s="1"/>
      <c r="R806" s="1"/>
      <c r="S806" s="1"/>
      <c r="T806" s="1"/>
      <c r="U806" s="1"/>
      <c r="V806" s="1"/>
      <c r="W806" s="1"/>
      <c r="X806" s="1"/>
      <c r="Y806" s="1"/>
      <c r="Z806" s="1"/>
    </row>
    <row r="807" spans="1:26" ht="12" customHeight="1">
      <c r="A807" s="1"/>
      <c r="B807" s="1"/>
      <c r="C807" s="38"/>
      <c r="D807" s="39"/>
      <c r="E807" s="39"/>
      <c r="F807" s="38"/>
      <c r="G807" s="1"/>
      <c r="H807" s="1"/>
      <c r="I807" s="1"/>
      <c r="J807" s="1"/>
      <c r="K807" s="1"/>
      <c r="L807" s="1"/>
      <c r="M807" s="1"/>
      <c r="N807" s="1"/>
      <c r="O807" s="1"/>
      <c r="P807" s="1"/>
      <c r="Q807" s="1"/>
      <c r="R807" s="1"/>
      <c r="S807" s="1"/>
      <c r="T807" s="1"/>
      <c r="U807" s="1"/>
      <c r="V807" s="1"/>
      <c r="W807" s="1"/>
      <c r="X807" s="1"/>
      <c r="Y807" s="1"/>
      <c r="Z807" s="1"/>
    </row>
    <row r="808" spans="1:26" ht="12" customHeight="1">
      <c r="A808" s="1"/>
      <c r="B808" s="1"/>
      <c r="C808" s="38"/>
      <c r="D808" s="39"/>
      <c r="E808" s="39"/>
      <c r="F808" s="38"/>
      <c r="G808" s="1"/>
      <c r="H808" s="1"/>
      <c r="I808" s="1"/>
      <c r="J808" s="1"/>
      <c r="K808" s="1"/>
      <c r="L808" s="1"/>
      <c r="M808" s="1"/>
      <c r="N808" s="1"/>
      <c r="O808" s="1"/>
      <c r="P808" s="1"/>
      <c r="Q808" s="1"/>
      <c r="R808" s="1"/>
      <c r="S808" s="1"/>
      <c r="T808" s="1"/>
      <c r="U808" s="1"/>
      <c r="V808" s="1"/>
      <c r="W808" s="1"/>
      <c r="X808" s="1"/>
      <c r="Y808" s="1"/>
      <c r="Z808" s="1"/>
    </row>
    <row r="809" spans="1:26" ht="12" customHeight="1">
      <c r="A809" s="1"/>
      <c r="B809" s="1"/>
      <c r="C809" s="38"/>
      <c r="D809" s="39"/>
      <c r="E809" s="39"/>
      <c r="F809" s="38"/>
      <c r="G809" s="1"/>
      <c r="H809" s="1"/>
      <c r="I809" s="1"/>
      <c r="J809" s="1"/>
      <c r="K809" s="1"/>
      <c r="L809" s="1"/>
      <c r="M809" s="1"/>
      <c r="N809" s="1"/>
      <c r="O809" s="1"/>
      <c r="P809" s="1"/>
      <c r="Q809" s="1"/>
      <c r="R809" s="1"/>
      <c r="S809" s="1"/>
      <c r="T809" s="1"/>
      <c r="U809" s="1"/>
      <c r="V809" s="1"/>
      <c r="W809" s="1"/>
      <c r="X809" s="1"/>
      <c r="Y809" s="1"/>
      <c r="Z809" s="1"/>
    </row>
    <row r="810" spans="1:26" ht="12" customHeight="1">
      <c r="A810" s="1"/>
      <c r="B810" s="1"/>
      <c r="C810" s="38"/>
      <c r="D810" s="39"/>
      <c r="E810" s="39"/>
      <c r="F810" s="38"/>
      <c r="G810" s="1"/>
      <c r="H810" s="1"/>
      <c r="I810" s="1"/>
      <c r="J810" s="1"/>
      <c r="K810" s="1"/>
      <c r="L810" s="1"/>
      <c r="M810" s="1"/>
      <c r="N810" s="1"/>
      <c r="O810" s="1"/>
      <c r="P810" s="1"/>
      <c r="Q810" s="1"/>
      <c r="R810" s="1"/>
      <c r="S810" s="1"/>
      <c r="T810" s="1"/>
      <c r="U810" s="1"/>
      <c r="V810" s="1"/>
      <c r="W810" s="1"/>
      <c r="X810" s="1"/>
      <c r="Y810" s="1"/>
      <c r="Z810" s="1"/>
    </row>
    <row r="811" spans="1:26" ht="12" customHeight="1">
      <c r="A811" s="1"/>
      <c r="B811" s="1"/>
      <c r="C811" s="38"/>
      <c r="D811" s="39"/>
      <c r="E811" s="39"/>
      <c r="F811" s="38"/>
      <c r="G811" s="1"/>
      <c r="H811" s="1"/>
      <c r="I811" s="1"/>
      <c r="J811" s="1"/>
      <c r="K811" s="1"/>
      <c r="L811" s="1"/>
      <c r="M811" s="1"/>
      <c r="N811" s="1"/>
      <c r="O811" s="1"/>
      <c r="P811" s="1"/>
      <c r="Q811" s="1"/>
      <c r="R811" s="1"/>
      <c r="S811" s="1"/>
      <c r="T811" s="1"/>
      <c r="U811" s="1"/>
      <c r="V811" s="1"/>
      <c r="W811" s="1"/>
      <c r="X811" s="1"/>
      <c r="Y811" s="1"/>
      <c r="Z811" s="1"/>
    </row>
    <row r="812" spans="1:26" ht="12" customHeight="1">
      <c r="A812" s="1"/>
      <c r="B812" s="1"/>
      <c r="C812" s="38"/>
      <c r="D812" s="39"/>
      <c r="E812" s="39"/>
      <c r="F812" s="38"/>
      <c r="G812" s="1"/>
      <c r="H812" s="1"/>
      <c r="I812" s="1"/>
      <c r="J812" s="1"/>
      <c r="K812" s="1"/>
      <c r="L812" s="1"/>
      <c r="M812" s="1"/>
      <c r="N812" s="1"/>
      <c r="O812" s="1"/>
      <c r="P812" s="1"/>
      <c r="Q812" s="1"/>
      <c r="R812" s="1"/>
      <c r="S812" s="1"/>
      <c r="T812" s="1"/>
      <c r="U812" s="1"/>
      <c r="V812" s="1"/>
      <c r="W812" s="1"/>
      <c r="X812" s="1"/>
      <c r="Y812" s="1"/>
      <c r="Z812" s="1"/>
    </row>
    <row r="813" spans="1:26" ht="12" customHeight="1">
      <c r="A813" s="1"/>
      <c r="B813" s="1"/>
      <c r="C813" s="38"/>
      <c r="D813" s="39"/>
      <c r="E813" s="39"/>
      <c r="F813" s="38"/>
      <c r="G813" s="1"/>
      <c r="H813" s="1"/>
      <c r="I813" s="1"/>
      <c r="J813" s="1"/>
      <c r="K813" s="1"/>
      <c r="L813" s="1"/>
      <c r="M813" s="1"/>
      <c r="N813" s="1"/>
      <c r="O813" s="1"/>
      <c r="P813" s="1"/>
      <c r="Q813" s="1"/>
      <c r="R813" s="1"/>
      <c r="S813" s="1"/>
      <c r="T813" s="1"/>
      <c r="U813" s="1"/>
      <c r="V813" s="1"/>
      <c r="W813" s="1"/>
      <c r="X813" s="1"/>
      <c r="Y813" s="1"/>
      <c r="Z813" s="1"/>
    </row>
    <row r="814" spans="1:26" ht="12" customHeight="1">
      <c r="A814" s="1"/>
      <c r="B814" s="1"/>
      <c r="C814" s="38"/>
      <c r="D814" s="39"/>
      <c r="E814" s="39"/>
      <c r="F814" s="38"/>
      <c r="G814" s="1"/>
      <c r="H814" s="1"/>
      <c r="I814" s="1"/>
      <c r="J814" s="1"/>
      <c r="K814" s="1"/>
      <c r="L814" s="1"/>
      <c r="M814" s="1"/>
      <c r="N814" s="1"/>
      <c r="O814" s="1"/>
      <c r="P814" s="1"/>
      <c r="Q814" s="1"/>
      <c r="R814" s="1"/>
      <c r="S814" s="1"/>
      <c r="T814" s="1"/>
      <c r="U814" s="1"/>
      <c r="V814" s="1"/>
      <c r="W814" s="1"/>
      <c r="X814" s="1"/>
      <c r="Y814" s="1"/>
      <c r="Z814" s="1"/>
    </row>
    <row r="815" spans="1:26" ht="12" customHeight="1">
      <c r="A815" s="1"/>
      <c r="B815" s="1"/>
      <c r="C815" s="38"/>
      <c r="D815" s="39"/>
      <c r="E815" s="39"/>
      <c r="F815" s="38"/>
      <c r="G815" s="1"/>
      <c r="H815" s="1"/>
      <c r="I815" s="1"/>
      <c r="J815" s="1"/>
      <c r="K815" s="1"/>
      <c r="L815" s="1"/>
      <c r="M815" s="1"/>
      <c r="N815" s="1"/>
      <c r="O815" s="1"/>
      <c r="P815" s="1"/>
      <c r="Q815" s="1"/>
      <c r="R815" s="1"/>
      <c r="S815" s="1"/>
      <c r="T815" s="1"/>
      <c r="U815" s="1"/>
      <c r="V815" s="1"/>
      <c r="W815" s="1"/>
      <c r="X815" s="1"/>
      <c r="Y815" s="1"/>
      <c r="Z815" s="1"/>
    </row>
    <row r="816" spans="1:26" ht="12" customHeight="1">
      <c r="A816" s="1"/>
      <c r="B816" s="1"/>
      <c r="C816" s="38"/>
      <c r="D816" s="39"/>
      <c r="E816" s="39"/>
      <c r="F816" s="38"/>
      <c r="G816" s="1"/>
      <c r="H816" s="1"/>
      <c r="I816" s="1"/>
      <c r="J816" s="1"/>
      <c r="K816" s="1"/>
      <c r="L816" s="1"/>
      <c r="M816" s="1"/>
      <c r="N816" s="1"/>
      <c r="O816" s="1"/>
      <c r="P816" s="1"/>
      <c r="Q816" s="1"/>
      <c r="R816" s="1"/>
      <c r="S816" s="1"/>
      <c r="T816" s="1"/>
      <c r="U816" s="1"/>
      <c r="V816" s="1"/>
      <c r="W816" s="1"/>
      <c r="X816" s="1"/>
      <c r="Y816" s="1"/>
      <c r="Z816" s="1"/>
    </row>
    <row r="817" spans="1:26" ht="12" customHeight="1">
      <c r="A817" s="1"/>
      <c r="B817" s="1"/>
      <c r="C817" s="38"/>
      <c r="D817" s="39"/>
      <c r="E817" s="39"/>
      <c r="F817" s="38"/>
      <c r="G817" s="1"/>
      <c r="H817" s="1"/>
      <c r="I817" s="1"/>
      <c r="J817" s="1"/>
      <c r="K817" s="1"/>
      <c r="L817" s="1"/>
      <c r="M817" s="1"/>
      <c r="N817" s="1"/>
      <c r="O817" s="1"/>
      <c r="P817" s="1"/>
      <c r="Q817" s="1"/>
      <c r="R817" s="1"/>
      <c r="S817" s="1"/>
      <c r="T817" s="1"/>
      <c r="U817" s="1"/>
      <c r="V817" s="1"/>
      <c r="W817" s="1"/>
      <c r="X817" s="1"/>
      <c r="Y817" s="1"/>
      <c r="Z817" s="1"/>
    </row>
    <row r="818" spans="1:26" ht="12" customHeight="1">
      <c r="A818" s="1"/>
      <c r="B818" s="1"/>
      <c r="C818" s="38"/>
      <c r="D818" s="39"/>
      <c r="E818" s="39"/>
      <c r="F818" s="38"/>
      <c r="G818" s="1"/>
      <c r="H818" s="1"/>
      <c r="I818" s="1"/>
      <c r="J818" s="1"/>
      <c r="K818" s="1"/>
      <c r="L818" s="1"/>
      <c r="M818" s="1"/>
      <c r="N818" s="1"/>
      <c r="O818" s="1"/>
      <c r="P818" s="1"/>
      <c r="Q818" s="1"/>
      <c r="R818" s="1"/>
      <c r="S818" s="1"/>
      <c r="T818" s="1"/>
      <c r="U818" s="1"/>
      <c r="V818" s="1"/>
      <c r="W818" s="1"/>
      <c r="X818" s="1"/>
      <c r="Y818" s="1"/>
      <c r="Z818" s="1"/>
    </row>
    <row r="819" spans="1:26" ht="12" customHeight="1">
      <c r="A819" s="1"/>
      <c r="B819" s="1"/>
      <c r="C819" s="38"/>
      <c r="D819" s="39"/>
      <c r="E819" s="39"/>
      <c r="F819" s="38"/>
      <c r="G819" s="1"/>
      <c r="H819" s="1"/>
      <c r="I819" s="1"/>
      <c r="J819" s="1"/>
      <c r="K819" s="1"/>
      <c r="L819" s="1"/>
      <c r="M819" s="1"/>
      <c r="N819" s="1"/>
      <c r="O819" s="1"/>
      <c r="P819" s="1"/>
      <c r="Q819" s="1"/>
      <c r="R819" s="1"/>
      <c r="S819" s="1"/>
      <c r="T819" s="1"/>
      <c r="U819" s="1"/>
      <c r="V819" s="1"/>
      <c r="W819" s="1"/>
      <c r="X819" s="1"/>
      <c r="Y819" s="1"/>
      <c r="Z819" s="1"/>
    </row>
    <row r="820" spans="1:26" ht="12" customHeight="1">
      <c r="A820" s="1"/>
      <c r="B820" s="1"/>
      <c r="C820" s="38"/>
      <c r="D820" s="39"/>
      <c r="E820" s="39"/>
      <c r="F820" s="38"/>
      <c r="G820" s="1"/>
      <c r="H820" s="1"/>
      <c r="I820" s="1"/>
      <c r="J820" s="1"/>
      <c r="K820" s="1"/>
      <c r="L820" s="1"/>
      <c r="M820" s="1"/>
      <c r="N820" s="1"/>
      <c r="O820" s="1"/>
      <c r="P820" s="1"/>
      <c r="Q820" s="1"/>
      <c r="R820" s="1"/>
      <c r="S820" s="1"/>
      <c r="T820" s="1"/>
      <c r="U820" s="1"/>
      <c r="V820" s="1"/>
      <c r="W820" s="1"/>
      <c r="X820" s="1"/>
      <c r="Y820" s="1"/>
      <c r="Z820" s="1"/>
    </row>
    <row r="821" spans="1:26" ht="12" customHeight="1">
      <c r="A821" s="1"/>
      <c r="B821" s="1"/>
      <c r="C821" s="38"/>
      <c r="D821" s="39"/>
      <c r="E821" s="39"/>
      <c r="F821" s="38"/>
      <c r="G821" s="1"/>
      <c r="H821" s="1"/>
      <c r="I821" s="1"/>
      <c r="J821" s="1"/>
      <c r="K821" s="1"/>
      <c r="L821" s="1"/>
      <c r="M821" s="1"/>
      <c r="N821" s="1"/>
      <c r="O821" s="1"/>
      <c r="P821" s="1"/>
      <c r="Q821" s="1"/>
      <c r="R821" s="1"/>
      <c r="S821" s="1"/>
      <c r="T821" s="1"/>
      <c r="U821" s="1"/>
      <c r="V821" s="1"/>
      <c r="W821" s="1"/>
      <c r="X821" s="1"/>
      <c r="Y821" s="1"/>
      <c r="Z821" s="1"/>
    </row>
    <row r="822" spans="1:26" ht="12" customHeight="1">
      <c r="A822" s="1"/>
      <c r="B822" s="1"/>
      <c r="C822" s="38"/>
      <c r="D822" s="39"/>
      <c r="E822" s="39"/>
      <c r="F822" s="38"/>
      <c r="G822" s="1"/>
      <c r="H822" s="1"/>
      <c r="I822" s="1"/>
      <c r="J822" s="1"/>
      <c r="K822" s="1"/>
      <c r="L822" s="1"/>
      <c r="M822" s="1"/>
      <c r="N822" s="1"/>
      <c r="O822" s="1"/>
      <c r="P822" s="1"/>
      <c r="Q822" s="1"/>
      <c r="R822" s="1"/>
      <c r="S822" s="1"/>
      <c r="T822" s="1"/>
      <c r="U822" s="1"/>
      <c r="V822" s="1"/>
      <c r="W822" s="1"/>
      <c r="X822" s="1"/>
      <c r="Y822" s="1"/>
      <c r="Z822" s="1"/>
    </row>
    <row r="823" spans="1:26" ht="12" customHeight="1">
      <c r="A823" s="1"/>
      <c r="B823" s="1"/>
      <c r="C823" s="38"/>
      <c r="D823" s="39"/>
      <c r="E823" s="39"/>
      <c r="F823" s="38"/>
      <c r="G823" s="1"/>
      <c r="H823" s="1"/>
      <c r="I823" s="1"/>
      <c r="J823" s="1"/>
      <c r="K823" s="1"/>
      <c r="L823" s="1"/>
      <c r="M823" s="1"/>
      <c r="N823" s="1"/>
      <c r="O823" s="1"/>
      <c r="P823" s="1"/>
      <c r="Q823" s="1"/>
      <c r="R823" s="1"/>
      <c r="S823" s="1"/>
      <c r="T823" s="1"/>
      <c r="U823" s="1"/>
      <c r="V823" s="1"/>
      <c r="W823" s="1"/>
      <c r="X823" s="1"/>
      <c r="Y823" s="1"/>
      <c r="Z823" s="1"/>
    </row>
    <row r="824" spans="1:26" ht="12" customHeight="1">
      <c r="A824" s="1"/>
      <c r="B824" s="1"/>
      <c r="C824" s="38"/>
      <c r="D824" s="39"/>
      <c r="E824" s="39"/>
      <c r="F824" s="38"/>
      <c r="G824" s="1"/>
      <c r="H824" s="1"/>
      <c r="I824" s="1"/>
      <c r="J824" s="1"/>
      <c r="K824" s="1"/>
      <c r="L824" s="1"/>
      <c r="M824" s="1"/>
      <c r="N824" s="1"/>
      <c r="O824" s="1"/>
      <c r="P824" s="1"/>
      <c r="Q824" s="1"/>
      <c r="R824" s="1"/>
      <c r="S824" s="1"/>
      <c r="T824" s="1"/>
      <c r="U824" s="1"/>
      <c r="V824" s="1"/>
      <c r="W824" s="1"/>
      <c r="X824" s="1"/>
      <c r="Y824" s="1"/>
      <c r="Z824" s="1"/>
    </row>
    <row r="825" spans="1:26" ht="12" customHeight="1">
      <c r="A825" s="1"/>
      <c r="B825" s="1"/>
      <c r="C825" s="38"/>
      <c r="D825" s="39"/>
      <c r="E825" s="39"/>
      <c r="F825" s="38"/>
      <c r="G825" s="1"/>
      <c r="H825" s="1"/>
      <c r="I825" s="1"/>
      <c r="J825" s="1"/>
      <c r="K825" s="1"/>
      <c r="L825" s="1"/>
      <c r="M825" s="1"/>
      <c r="N825" s="1"/>
      <c r="O825" s="1"/>
      <c r="P825" s="1"/>
      <c r="Q825" s="1"/>
      <c r="R825" s="1"/>
      <c r="S825" s="1"/>
      <c r="T825" s="1"/>
      <c r="U825" s="1"/>
      <c r="V825" s="1"/>
      <c r="W825" s="1"/>
      <c r="X825" s="1"/>
      <c r="Y825" s="1"/>
      <c r="Z825" s="1"/>
    </row>
    <row r="826" spans="1:26" ht="12" customHeight="1">
      <c r="A826" s="1"/>
      <c r="B826" s="1"/>
      <c r="C826" s="38"/>
      <c r="D826" s="39"/>
      <c r="E826" s="39"/>
      <c r="F826" s="38"/>
      <c r="G826" s="1"/>
      <c r="H826" s="1"/>
      <c r="I826" s="1"/>
      <c r="J826" s="1"/>
      <c r="K826" s="1"/>
      <c r="L826" s="1"/>
      <c r="M826" s="1"/>
      <c r="N826" s="1"/>
      <c r="O826" s="1"/>
      <c r="P826" s="1"/>
      <c r="Q826" s="1"/>
      <c r="R826" s="1"/>
      <c r="S826" s="1"/>
      <c r="T826" s="1"/>
      <c r="U826" s="1"/>
      <c r="V826" s="1"/>
      <c r="W826" s="1"/>
      <c r="X826" s="1"/>
      <c r="Y826" s="1"/>
      <c r="Z826" s="1"/>
    </row>
    <row r="827" spans="1:26" ht="12" customHeight="1">
      <c r="A827" s="1"/>
      <c r="B827" s="1"/>
      <c r="C827" s="38"/>
      <c r="D827" s="39"/>
      <c r="E827" s="39"/>
      <c r="F827" s="38"/>
      <c r="G827" s="1"/>
      <c r="H827" s="1"/>
      <c r="I827" s="1"/>
      <c r="J827" s="1"/>
      <c r="K827" s="1"/>
      <c r="L827" s="1"/>
      <c r="M827" s="1"/>
      <c r="N827" s="1"/>
      <c r="O827" s="1"/>
      <c r="P827" s="1"/>
      <c r="Q827" s="1"/>
      <c r="R827" s="1"/>
      <c r="S827" s="1"/>
      <c r="T827" s="1"/>
      <c r="U827" s="1"/>
      <c r="V827" s="1"/>
      <c r="W827" s="1"/>
      <c r="X827" s="1"/>
      <c r="Y827" s="1"/>
      <c r="Z827" s="1"/>
    </row>
    <row r="828" spans="1:26" ht="12" customHeight="1">
      <c r="A828" s="1"/>
      <c r="B828" s="1"/>
      <c r="C828" s="38"/>
      <c r="D828" s="39"/>
      <c r="E828" s="39"/>
      <c r="F828" s="38"/>
      <c r="G828" s="1"/>
      <c r="H828" s="1"/>
      <c r="I828" s="1"/>
      <c r="J828" s="1"/>
      <c r="K828" s="1"/>
      <c r="L828" s="1"/>
      <c r="M828" s="1"/>
      <c r="N828" s="1"/>
      <c r="O828" s="1"/>
      <c r="P828" s="1"/>
      <c r="Q828" s="1"/>
      <c r="R828" s="1"/>
      <c r="S828" s="1"/>
      <c r="T828" s="1"/>
      <c r="U828" s="1"/>
      <c r="V828" s="1"/>
      <c r="W828" s="1"/>
      <c r="X828" s="1"/>
      <c r="Y828" s="1"/>
      <c r="Z828" s="1"/>
    </row>
    <row r="829" spans="1:26" ht="12" customHeight="1">
      <c r="A829" s="1"/>
      <c r="B829" s="1"/>
      <c r="C829" s="38"/>
      <c r="D829" s="39"/>
      <c r="E829" s="39"/>
      <c r="F829" s="38"/>
      <c r="G829" s="1"/>
      <c r="H829" s="1"/>
      <c r="I829" s="1"/>
      <c r="J829" s="1"/>
      <c r="K829" s="1"/>
      <c r="L829" s="1"/>
      <c r="M829" s="1"/>
      <c r="N829" s="1"/>
      <c r="O829" s="1"/>
      <c r="P829" s="1"/>
      <c r="Q829" s="1"/>
      <c r="R829" s="1"/>
      <c r="S829" s="1"/>
      <c r="T829" s="1"/>
      <c r="U829" s="1"/>
      <c r="V829" s="1"/>
      <c r="W829" s="1"/>
      <c r="X829" s="1"/>
      <c r="Y829" s="1"/>
      <c r="Z829" s="1"/>
    </row>
    <row r="830" spans="1:26" ht="12" customHeight="1">
      <c r="A830" s="1"/>
      <c r="B830" s="1"/>
      <c r="C830" s="38"/>
      <c r="D830" s="39"/>
      <c r="E830" s="39"/>
      <c r="F830" s="38"/>
      <c r="G830" s="1"/>
      <c r="H830" s="1"/>
      <c r="I830" s="1"/>
      <c r="J830" s="1"/>
      <c r="K830" s="1"/>
      <c r="L830" s="1"/>
      <c r="M830" s="1"/>
      <c r="N830" s="1"/>
      <c r="O830" s="1"/>
      <c r="P830" s="1"/>
      <c r="Q830" s="1"/>
      <c r="R830" s="1"/>
      <c r="S830" s="1"/>
      <c r="T830" s="1"/>
      <c r="U830" s="1"/>
      <c r="V830" s="1"/>
      <c r="W830" s="1"/>
      <c r="X830" s="1"/>
      <c r="Y830" s="1"/>
      <c r="Z830" s="1"/>
    </row>
    <row r="831" spans="1:26" ht="12" customHeight="1">
      <c r="A831" s="1"/>
      <c r="B831" s="1"/>
      <c r="C831" s="38"/>
      <c r="D831" s="39"/>
      <c r="E831" s="39"/>
      <c r="F831" s="38"/>
      <c r="G831" s="1"/>
      <c r="H831" s="1"/>
      <c r="I831" s="1"/>
      <c r="J831" s="1"/>
      <c r="K831" s="1"/>
      <c r="L831" s="1"/>
      <c r="M831" s="1"/>
      <c r="N831" s="1"/>
      <c r="O831" s="1"/>
      <c r="P831" s="1"/>
      <c r="Q831" s="1"/>
      <c r="R831" s="1"/>
      <c r="S831" s="1"/>
      <c r="T831" s="1"/>
      <c r="U831" s="1"/>
      <c r="V831" s="1"/>
      <c r="W831" s="1"/>
      <c r="X831" s="1"/>
      <c r="Y831" s="1"/>
      <c r="Z831" s="1"/>
    </row>
    <row r="832" spans="1:26" ht="12" customHeight="1">
      <c r="A832" s="1"/>
      <c r="B832" s="1"/>
      <c r="C832" s="38"/>
      <c r="D832" s="39"/>
      <c r="E832" s="39"/>
      <c r="F832" s="38"/>
      <c r="G832" s="1"/>
      <c r="H832" s="1"/>
      <c r="I832" s="1"/>
      <c r="J832" s="1"/>
      <c r="K832" s="1"/>
      <c r="L832" s="1"/>
      <c r="M832" s="1"/>
      <c r="N832" s="1"/>
      <c r="O832" s="1"/>
      <c r="P832" s="1"/>
      <c r="Q832" s="1"/>
      <c r="R832" s="1"/>
      <c r="S832" s="1"/>
      <c r="T832" s="1"/>
      <c r="U832" s="1"/>
      <c r="V832" s="1"/>
      <c r="W832" s="1"/>
      <c r="X832" s="1"/>
      <c r="Y832" s="1"/>
      <c r="Z832" s="1"/>
    </row>
    <row r="833" spans="1:26" ht="12" customHeight="1">
      <c r="A833" s="1"/>
      <c r="B833" s="1"/>
      <c r="C833" s="38"/>
      <c r="D833" s="39"/>
      <c r="E833" s="39"/>
      <c r="F833" s="38"/>
      <c r="G833" s="1"/>
      <c r="H833" s="1"/>
      <c r="I833" s="1"/>
      <c r="J833" s="1"/>
      <c r="K833" s="1"/>
      <c r="L833" s="1"/>
      <c r="M833" s="1"/>
      <c r="N833" s="1"/>
      <c r="O833" s="1"/>
      <c r="P833" s="1"/>
      <c r="Q833" s="1"/>
      <c r="R833" s="1"/>
      <c r="S833" s="1"/>
      <c r="T833" s="1"/>
      <c r="U833" s="1"/>
      <c r="V833" s="1"/>
      <c r="W833" s="1"/>
      <c r="X833" s="1"/>
      <c r="Y833" s="1"/>
      <c r="Z833" s="1"/>
    </row>
    <row r="834" spans="1:26" ht="12" customHeight="1">
      <c r="A834" s="1"/>
      <c r="B834" s="1"/>
      <c r="C834" s="38"/>
      <c r="D834" s="39"/>
      <c r="E834" s="39"/>
      <c r="F834" s="38"/>
      <c r="G834" s="1"/>
      <c r="H834" s="1"/>
      <c r="I834" s="1"/>
      <c r="J834" s="1"/>
      <c r="K834" s="1"/>
      <c r="L834" s="1"/>
      <c r="M834" s="1"/>
      <c r="N834" s="1"/>
      <c r="O834" s="1"/>
      <c r="P834" s="1"/>
      <c r="Q834" s="1"/>
      <c r="R834" s="1"/>
      <c r="S834" s="1"/>
      <c r="T834" s="1"/>
      <c r="U834" s="1"/>
      <c r="V834" s="1"/>
      <c r="W834" s="1"/>
      <c r="X834" s="1"/>
      <c r="Y834" s="1"/>
      <c r="Z834" s="1"/>
    </row>
    <row r="835" spans="1:26" ht="12" customHeight="1">
      <c r="A835" s="1"/>
      <c r="B835" s="1"/>
      <c r="C835" s="38"/>
      <c r="D835" s="39"/>
      <c r="E835" s="39"/>
      <c r="F835" s="38"/>
      <c r="G835" s="1"/>
      <c r="H835" s="1"/>
      <c r="I835" s="1"/>
      <c r="J835" s="1"/>
      <c r="K835" s="1"/>
      <c r="L835" s="1"/>
      <c r="M835" s="1"/>
      <c r="N835" s="1"/>
      <c r="O835" s="1"/>
      <c r="P835" s="1"/>
      <c r="Q835" s="1"/>
      <c r="R835" s="1"/>
      <c r="S835" s="1"/>
      <c r="T835" s="1"/>
      <c r="U835" s="1"/>
      <c r="V835" s="1"/>
      <c r="W835" s="1"/>
      <c r="X835" s="1"/>
      <c r="Y835" s="1"/>
      <c r="Z835" s="1"/>
    </row>
    <row r="836" spans="1:26" ht="12" customHeight="1">
      <c r="A836" s="1"/>
      <c r="B836" s="1"/>
      <c r="C836" s="38"/>
      <c r="D836" s="39"/>
      <c r="E836" s="39"/>
      <c r="F836" s="38"/>
      <c r="G836" s="1"/>
      <c r="H836" s="1"/>
      <c r="I836" s="1"/>
      <c r="J836" s="1"/>
      <c r="K836" s="1"/>
      <c r="L836" s="1"/>
      <c r="M836" s="1"/>
      <c r="N836" s="1"/>
      <c r="O836" s="1"/>
      <c r="P836" s="1"/>
      <c r="Q836" s="1"/>
      <c r="R836" s="1"/>
      <c r="S836" s="1"/>
      <c r="T836" s="1"/>
      <c r="U836" s="1"/>
      <c r="V836" s="1"/>
      <c r="W836" s="1"/>
      <c r="X836" s="1"/>
      <c r="Y836" s="1"/>
      <c r="Z836" s="1"/>
    </row>
    <row r="837" spans="1:26" ht="12" customHeight="1">
      <c r="A837" s="1"/>
      <c r="B837" s="1"/>
      <c r="C837" s="38"/>
      <c r="D837" s="39"/>
      <c r="E837" s="39"/>
      <c r="F837" s="38"/>
      <c r="G837" s="1"/>
      <c r="H837" s="1"/>
      <c r="I837" s="1"/>
      <c r="J837" s="1"/>
      <c r="K837" s="1"/>
      <c r="L837" s="1"/>
      <c r="M837" s="1"/>
      <c r="N837" s="1"/>
      <c r="O837" s="1"/>
      <c r="P837" s="1"/>
      <c r="Q837" s="1"/>
      <c r="R837" s="1"/>
      <c r="S837" s="1"/>
      <c r="T837" s="1"/>
      <c r="U837" s="1"/>
      <c r="V837" s="1"/>
      <c r="W837" s="1"/>
      <c r="X837" s="1"/>
      <c r="Y837" s="1"/>
      <c r="Z837" s="1"/>
    </row>
    <row r="838" spans="1:26" ht="12" customHeight="1">
      <c r="A838" s="1"/>
      <c r="B838" s="1"/>
      <c r="C838" s="38"/>
      <c r="D838" s="39"/>
      <c r="E838" s="39"/>
      <c r="F838" s="38"/>
      <c r="G838" s="1"/>
      <c r="H838" s="1"/>
      <c r="I838" s="1"/>
      <c r="J838" s="1"/>
      <c r="K838" s="1"/>
      <c r="L838" s="1"/>
      <c r="M838" s="1"/>
      <c r="N838" s="1"/>
      <c r="O838" s="1"/>
      <c r="P838" s="1"/>
      <c r="Q838" s="1"/>
      <c r="R838" s="1"/>
      <c r="S838" s="1"/>
      <c r="T838" s="1"/>
      <c r="U838" s="1"/>
      <c r="V838" s="1"/>
      <c r="W838" s="1"/>
      <c r="X838" s="1"/>
      <c r="Y838" s="1"/>
      <c r="Z838" s="1"/>
    </row>
    <row r="839" spans="1:26" ht="12" customHeight="1">
      <c r="A839" s="1"/>
      <c r="B839" s="1"/>
      <c r="C839" s="38"/>
      <c r="D839" s="39"/>
      <c r="E839" s="39"/>
      <c r="F839" s="38"/>
      <c r="G839" s="1"/>
      <c r="H839" s="1"/>
      <c r="I839" s="1"/>
      <c r="J839" s="1"/>
      <c r="K839" s="1"/>
      <c r="L839" s="1"/>
      <c r="M839" s="1"/>
      <c r="N839" s="1"/>
      <c r="O839" s="1"/>
      <c r="P839" s="1"/>
      <c r="Q839" s="1"/>
      <c r="R839" s="1"/>
      <c r="S839" s="1"/>
      <c r="T839" s="1"/>
      <c r="U839" s="1"/>
      <c r="V839" s="1"/>
      <c r="W839" s="1"/>
      <c r="X839" s="1"/>
      <c r="Y839" s="1"/>
      <c r="Z839" s="1"/>
    </row>
    <row r="840" spans="1:26" ht="12" customHeight="1">
      <c r="A840" s="1"/>
      <c r="B840" s="1"/>
      <c r="C840" s="38"/>
      <c r="D840" s="39"/>
      <c r="E840" s="39"/>
      <c r="F840" s="38"/>
      <c r="G840" s="1"/>
      <c r="H840" s="1"/>
      <c r="I840" s="1"/>
      <c r="J840" s="1"/>
      <c r="K840" s="1"/>
      <c r="L840" s="1"/>
      <c r="M840" s="1"/>
      <c r="N840" s="1"/>
      <c r="O840" s="1"/>
      <c r="P840" s="1"/>
      <c r="Q840" s="1"/>
      <c r="R840" s="1"/>
      <c r="S840" s="1"/>
      <c r="T840" s="1"/>
      <c r="U840" s="1"/>
      <c r="V840" s="1"/>
      <c r="W840" s="1"/>
      <c r="X840" s="1"/>
      <c r="Y840" s="1"/>
      <c r="Z840" s="1"/>
    </row>
    <row r="841" spans="1:26" ht="12" customHeight="1">
      <c r="A841" s="1"/>
      <c r="B841" s="1"/>
      <c r="C841" s="38"/>
      <c r="D841" s="39"/>
      <c r="E841" s="39"/>
      <c r="F841" s="38"/>
      <c r="G841" s="1"/>
      <c r="H841" s="1"/>
      <c r="I841" s="1"/>
      <c r="J841" s="1"/>
      <c r="K841" s="1"/>
      <c r="L841" s="1"/>
      <c r="M841" s="1"/>
      <c r="N841" s="1"/>
      <c r="O841" s="1"/>
      <c r="P841" s="1"/>
      <c r="Q841" s="1"/>
      <c r="R841" s="1"/>
      <c r="S841" s="1"/>
      <c r="T841" s="1"/>
      <c r="U841" s="1"/>
      <c r="V841" s="1"/>
      <c r="W841" s="1"/>
      <c r="X841" s="1"/>
      <c r="Y841" s="1"/>
      <c r="Z841" s="1"/>
    </row>
    <row r="842" spans="1:26" ht="12" customHeight="1">
      <c r="A842" s="1"/>
      <c r="B842" s="1"/>
      <c r="C842" s="38"/>
      <c r="D842" s="39"/>
      <c r="E842" s="39"/>
      <c r="F842" s="38"/>
      <c r="G842" s="1"/>
      <c r="H842" s="1"/>
      <c r="I842" s="1"/>
      <c r="J842" s="1"/>
      <c r="K842" s="1"/>
      <c r="L842" s="1"/>
      <c r="M842" s="1"/>
      <c r="N842" s="1"/>
      <c r="O842" s="1"/>
      <c r="P842" s="1"/>
      <c r="Q842" s="1"/>
      <c r="R842" s="1"/>
      <c r="S842" s="1"/>
      <c r="T842" s="1"/>
      <c r="U842" s="1"/>
      <c r="V842" s="1"/>
      <c r="W842" s="1"/>
      <c r="X842" s="1"/>
      <c r="Y842" s="1"/>
      <c r="Z842" s="1"/>
    </row>
    <row r="843" spans="1:26" ht="12" customHeight="1">
      <c r="A843" s="1"/>
      <c r="B843" s="1"/>
      <c r="C843" s="38"/>
      <c r="D843" s="39"/>
      <c r="E843" s="39"/>
      <c r="F843" s="38"/>
      <c r="G843" s="1"/>
      <c r="H843" s="1"/>
      <c r="I843" s="1"/>
      <c r="J843" s="1"/>
      <c r="K843" s="1"/>
      <c r="L843" s="1"/>
      <c r="M843" s="1"/>
      <c r="N843" s="1"/>
      <c r="O843" s="1"/>
      <c r="P843" s="1"/>
      <c r="Q843" s="1"/>
      <c r="R843" s="1"/>
      <c r="S843" s="1"/>
      <c r="T843" s="1"/>
      <c r="U843" s="1"/>
      <c r="V843" s="1"/>
      <c r="W843" s="1"/>
      <c r="X843" s="1"/>
      <c r="Y843" s="1"/>
      <c r="Z843" s="1"/>
    </row>
    <row r="844" spans="1:26" ht="12" customHeight="1">
      <c r="A844" s="1"/>
      <c r="B844" s="1"/>
      <c r="C844" s="38"/>
      <c r="D844" s="39"/>
      <c r="E844" s="39"/>
      <c r="F844" s="38"/>
      <c r="G844" s="1"/>
      <c r="H844" s="1"/>
      <c r="I844" s="1"/>
      <c r="J844" s="1"/>
      <c r="K844" s="1"/>
      <c r="L844" s="1"/>
      <c r="M844" s="1"/>
      <c r="N844" s="1"/>
      <c r="O844" s="1"/>
      <c r="P844" s="1"/>
      <c r="Q844" s="1"/>
      <c r="R844" s="1"/>
      <c r="S844" s="1"/>
      <c r="T844" s="1"/>
      <c r="U844" s="1"/>
      <c r="V844" s="1"/>
      <c r="W844" s="1"/>
      <c r="X844" s="1"/>
      <c r="Y844" s="1"/>
      <c r="Z844" s="1"/>
    </row>
    <row r="845" spans="1:26" ht="12" customHeight="1">
      <c r="A845" s="1"/>
      <c r="B845" s="1"/>
      <c r="C845" s="38"/>
      <c r="D845" s="39"/>
      <c r="E845" s="39"/>
      <c r="F845" s="38"/>
      <c r="G845" s="1"/>
      <c r="H845" s="1"/>
      <c r="I845" s="1"/>
      <c r="J845" s="1"/>
      <c r="K845" s="1"/>
      <c r="L845" s="1"/>
      <c r="M845" s="1"/>
      <c r="N845" s="1"/>
      <c r="O845" s="1"/>
      <c r="P845" s="1"/>
      <c r="Q845" s="1"/>
      <c r="R845" s="1"/>
      <c r="S845" s="1"/>
      <c r="T845" s="1"/>
      <c r="U845" s="1"/>
      <c r="V845" s="1"/>
      <c r="W845" s="1"/>
      <c r="X845" s="1"/>
      <c r="Y845" s="1"/>
      <c r="Z845" s="1"/>
    </row>
    <row r="846" spans="1:26" ht="12" customHeight="1">
      <c r="A846" s="1"/>
      <c r="B846" s="1"/>
      <c r="C846" s="38"/>
      <c r="D846" s="39"/>
      <c r="E846" s="39"/>
      <c r="F846" s="38"/>
      <c r="G846" s="1"/>
      <c r="H846" s="1"/>
      <c r="I846" s="1"/>
      <c r="J846" s="1"/>
      <c r="K846" s="1"/>
      <c r="L846" s="1"/>
      <c r="M846" s="1"/>
      <c r="N846" s="1"/>
      <c r="O846" s="1"/>
      <c r="P846" s="1"/>
      <c r="Q846" s="1"/>
      <c r="R846" s="1"/>
      <c r="S846" s="1"/>
      <c r="T846" s="1"/>
      <c r="U846" s="1"/>
      <c r="V846" s="1"/>
      <c r="W846" s="1"/>
      <c r="X846" s="1"/>
      <c r="Y846" s="1"/>
      <c r="Z846" s="1"/>
    </row>
    <row r="847" spans="1:26" ht="12" customHeight="1">
      <c r="A847" s="1"/>
      <c r="B847" s="1"/>
      <c r="C847" s="38"/>
      <c r="D847" s="39"/>
      <c r="E847" s="39"/>
      <c r="F847" s="38"/>
      <c r="G847" s="1"/>
      <c r="H847" s="1"/>
      <c r="I847" s="1"/>
      <c r="J847" s="1"/>
      <c r="K847" s="1"/>
      <c r="L847" s="1"/>
      <c r="M847" s="1"/>
      <c r="N847" s="1"/>
      <c r="O847" s="1"/>
      <c r="P847" s="1"/>
      <c r="Q847" s="1"/>
      <c r="R847" s="1"/>
      <c r="S847" s="1"/>
      <c r="T847" s="1"/>
      <c r="U847" s="1"/>
      <c r="V847" s="1"/>
      <c r="W847" s="1"/>
      <c r="X847" s="1"/>
      <c r="Y847" s="1"/>
      <c r="Z847" s="1"/>
    </row>
    <row r="848" spans="1:26" ht="12" customHeight="1">
      <c r="A848" s="1"/>
      <c r="B848" s="1"/>
      <c r="C848" s="38"/>
      <c r="D848" s="39"/>
      <c r="E848" s="39"/>
      <c r="F848" s="38"/>
      <c r="G848" s="1"/>
      <c r="H848" s="1"/>
      <c r="I848" s="1"/>
      <c r="J848" s="1"/>
      <c r="K848" s="1"/>
      <c r="L848" s="1"/>
      <c r="M848" s="1"/>
      <c r="N848" s="1"/>
      <c r="O848" s="1"/>
      <c r="P848" s="1"/>
      <c r="Q848" s="1"/>
      <c r="R848" s="1"/>
      <c r="S848" s="1"/>
      <c r="T848" s="1"/>
      <c r="U848" s="1"/>
      <c r="V848" s="1"/>
      <c r="W848" s="1"/>
      <c r="X848" s="1"/>
      <c r="Y848" s="1"/>
      <c r="Z848" s="1"/>
    </row>
    <row r="849" spans="1:26" ht="12" customHeight="1">
      <c r="A849" s="1"/>
      <c r="B849" s="1"/>
      <c r="C849" s="38"/>
      <c r="D849" s="39"/>
      <c r="E849" s="39"/>
      <c r="F849" s="38"/>
      <c r="G849" s="1"/>
      <c r="H849" s="1"/>
      <c r="I849" s="1"/>
      <c r="J849" s="1"/>
      <c r="K849" s="1"/>
      <c r="L849" s="1"/>
      <c r="M849" s="1"/>
      <c r="N849" s="1"/>
      <c r="O849" s="1"/>
      <c r="P849" s="1"/>
      <c r="Q849" s="1"/>
      <c r="R849" s="1"/>
      <c r="S849" s="1"/>
      <c r="T849" s="1"/>
      <c r="U849" s="1"/>
      <c r="V849" s="1"/>
      <c r="W849" s="1"/>
      <c r="X849" s="1"/>
      <c r="Y849" s="1"/>
      <c r="Z849" s="1"/>
    </row>
    <row r="850" spans="1:26" ht="12" customHeight="1">
      <c r="A850" s="1"/>
      <c r="B850" s="1"/>
      <c r="C850" s="38"/>
      <c r="D850" s="39"/>
      <c r="E850" s="39"/>
      <c r="F850" s="38"/>
      <c r="G850" s="1"/>
      <c r="H850" s="1"/>
      <c r="I850" s="1"/>
      <c r="J850" s="1"/>
      <c r="K850" s="1"/>
      <c r="L850" s="1"/>
      <c r="M850" s="1"/>
      <c r="N850" s="1"/>
      <c r="O850" s="1"/>
      <c r="P850" s="1"/>
      <c r="Q850" s="1"/>
      <c r="R850" s="1"/>
      <c r="S850" s="1"/>
      <c r="T850" s="1"/>
      <c r="U850" s="1"/>
      <c r="V850" s="1"/>
      <c r="W850" s="1"/>
      <c r="X850" s="1"/>
      <c r="Y850" s="1"/>
      <c r="Z850" s="1"/>
    </row>
    <row r="851" spans="1:26" ht="12" customHeight="1">
      <c r="A851" s="1"/>
      <c r="B851" s="1"/>
      <c r="C851" s="38"/>
      <c r="D851" s="39"/>
      <c r="E851" s="39"/>
      <c r="F851" s="38"/>
      <c r="G851" s="1"/>
      <c r="H851" s="1"/>
      <c r="I851" s="1"/>
      <c r="J851" s="1"/>
      <c r="K851" s="1"/>
      <c r="L851" s="1"/>
      <c r="M851" s="1"/>
      <c r="N851" s="1"/>
      <c r="O851" s="1"/>
      <c r="P851" s="1"/>
      <c r="Q851" s="1"/>
      <c r="R851" s="1"/>
      <c r="S851" s="1"/>
      <c r="T851" s="1"/>
      <c r="U851" s="1"/>
      <c r="V851" s="1"/>
      <c r="W851" s="1"/>
      <c r="X851" s="1"/>
      <c r="Y851" s="1"/>
      <c r="Z851" s="1"/>
    </row>
    <row r="852" spans="1:26" ht="12" customHeight="1">
      <c r="A852" s="1"/>
      <c r="B852" s="1"/>
      <c r="C852" s="38"/>
      <c r="D852" s="39"/>
      <c r="E852" s="39"/>
      <c r="F852" s="38"/>
      <c r="G852" s="1"/>
      <c r="H852" s="1"/>
      <c r="I852" s="1"/>
      <c r="J852" s="1"/>
      <c r="K852" s="1"/>
      <c r="L852" s="1"/>
      <c r="M852" s="1"/>
      <c r="N852" s="1"/>
      <c r="O852" s="1"/>
      <c r="P852" s="1"/>
      <c r="Q852" s="1"/>
      <c r="R852" s="1"/>
      <c r="S852" s="1"/>
      <c r="T852" s="1"/>
      <c r="U852" s="1"/>
      <c r="V852" s="1"/>
      <c r="W852" s="1"/>
      <c r="X852" s="1"/>
      <c r="Y852" s="1"/>
      <c r="Z852" s="1"/>
    </row>
    <row r="853" spans="1:26" ht="12" customHeight="1">
      <c r="A853" s="1"/>
      <c r="B853" s="1"/>
      <c r="C853" s="38"/>
      <c r="D853" s="39"/>
      <c r="E853" s="39"/>
      <c r="F853" s="38"/>
      <c r="G853" s="1"/>
      <c r="H853" s="1"/>
      <c r="I853" s="1"/>
      <c r="J853" s="1"/>
      <c r="K853" s="1"/>
      <c r="L853" s="1"/>
      <c r="M853" s="1"/>
      <c r="N853" s="1"/>
      <c r="O853" s="1"/>
      <c r="P853" s="1"/>
      <c r="Q853" s="1"/>
      <c r="R853" s="1"/>
      <c r="S853" s="1"/>
      <c r="T853" s="1"/>
      <c r="U853" s="1"/>
      <c r="V853" s="1"/>
      <c r="W853" s="1"/>
      <c r="X853" s="1"/>
      <c r="Y853" s="1"/>
      <c r="Z853" s="1"/>
    </row>
    <row r="854" spans="1:26" ht="12" customHeight="1">
      <c r="A854" s="1"/>
      <c r="B854" s="1"/>
      <c r="C854" s="38"/>
      <c r="D854" s="39"/>
      <c r="E854" s="39"/>
      <c r="F854" s="38"/>
      <c r="G854" s="1"/>
      <c r="H854" s="1"/>
      <c r="I854" s="1"/>
      <c r="J854" s="1"/>
      <c r="K854" s="1"/>
      <c r="L854" s="1"/>
      <c r="M854" s="1"/>
      <c r="N854" s="1"/>
      <c r="O854" s="1"/>
      <c r="P854" s="1"/>
      <c r="Q854" s="1"/>
      <c r="R854" s="1"/>
      <c r="S854" s="1"/>
      <c r="T854" s="1"/>
      <c r="U854" s="1"/>
      <c r="V854" s="1"/>
      <c r="W854" s="1"/>
      <c r="X854" s="1"/>
      <c r="Y854" s="1"/>
      <c r="Z854" s="1"/>
    </row>
    <row r="855" spans="1:26" ht="12" customHeight="1">
      <c r="A855" s="1"/>
      <c r="B855" s="1"/>
      <c r="C855" s="38"/>
      <c r="D855" s="39"/>
      <c r="E855" s="39"/>
      <c r="F855" s="38"/>
      <c r="G855" s="1"/>
      <c r="H855" s="1"/>
      <c r="I855" s="1"/>
      <c r="J855" s="1"/>
      <c r="K855" s="1"/>
      <c r="L855" s="1"/>
      <c r="M855" s="1"/>
      <c r="N855" s="1"/>
      <c r="O855" s="1"/>
      <c r="P855" s="1"/>
      <c r="Q855" s="1"/>
      <c r="R855" s="1"/>
      <c r="S855" s="1"/>
      <c r="T855" s="1"/>
      <c r="U855" s="1"/>
      <c r="V855" s="1"/>
      <c r="W855" s="1"/>
      <c r="X855" s="1"/>
      <c r="Y855" s="1"/>
      <c r="Z855" s="1"/>
    </row>
    <row r="856" spans="1:26" ht="12" customHeight="1">
      <c r="A856" s="1"/>
      <c r="B856" s="1"/>
      <c r="C856" s="38"/>
      <c r="D856" s="39"/>
      <c r="E856" s="39"/>
      <c r="F856" s="38"/>
      <c r="G856" s="1"/>
      <c r="H856" s="1"/>
      <c r="I856" s="1"/>
      <c r="J856" s="1"/>
      <c r="K856" s="1"/>
      <c r="L856" s="1"/>
      <c r="M856" s="1"/>
      <c r="N856" s="1"/>
      <c r="O856" s="1"/>
      <c r="P856" s="1"/>
      <c r="Q856" s="1"/>
      <c r="R856" s="1"/>
      <c r="S856" s="1"/>
      <c r="T856" s="1"/>
      <c r="U856" s="1"/>
      <c r="V856" s="1"/>
      <c r="W856" s="1"/>
      <c r="X856" s="1"/>
      <c r="Y856" s="1"/>
      <c r="Z856" s="1"/>
    </row>
    <row r="857" spans="1:26" ht="12" customHeight="1">
      <c r="A857" s="1"/>
      <c r="B857" s="1"/>
      <c r="C857" s="38"/>
      <c r="D857" s="39"/>
      <c r="E857" s="39"/>
      <c r="F857" s="38"/>
      <c r="G857" s="1"/>
      <c r="H857" s="1"/>
      <c r="I857" s="1"/>
      <c r="J857" s="1"/>
      <c r="K857" s="1"/>
      <c r="L857" s="1"/>
      <c r="M857" s="1"/>
      <c r="N857" s="1"/>
      <c r="O857" s="1"/>
      <c r="P857" s="1"/>
      <c r="Q857" s="1"/>
      <c r="R857" s="1"/>
      <c r="S857" s="1"/>
      <c r="T857" s="1"/>
      <c r="U857" s="1"/>
      <c r="V857" s="1"/>
      <c r="W857" s="1"/>
      <c r="X857" s="1"/>
      <c r="Y857" s="1"/>
      <c r="Z857" s="1"/>
    </row>
    <row r="858" spans="1:26" ht="12" customHeight="1">
      <c r="A858" s="1"/>
      <c r="B858" s="1"/>
      <c r="C858" s="38"/>
      <c r="D858" s="39"/>
      <c r="E858" s="39"/>
      <c r="F858" s="38"/>
      <c r="G858" s="1"/>
      <c r="H858" s="1"/>
      <c r="I858" s="1"/>
      <c r="J858" s="1"/>
      <c r="K858" s="1"/>
      <c r="L858" s="1"/>
      <c r="M858" s="1"/>
      <c r="N858" s="1"/>
      <c r="O858" s="1"/>
      <c r="P858" s="1"/>
      <c r="Q858" s="1"/>
      <c r="R858" s="1"/>
      <c r="S858" s="1"/>
      <c r="T858" s="1"/>
      <c r="U858" s="1"/>
      <c r="V858" s="1"/>
      <c r="W858" s="1"/>
      <c r="X858" s="1"/>
      <c r="Y858" s="1"/>
      <c r="Z858" s="1"/>
    </row>
    <row r="859" spans="1:26" ht="12" customHeight="1">
      <c r="A859" s="1"/>
      <c r="B859" s="1"/>
      <c r="C859" s="38"/>
      <c r="D859" s="39"/>
      <c r="E859" s="39"/>
      <c r="F859" s="38"/>
      <c r="G859" s="1"/>
      <c r="H859" s="1"/>
      <c r="I859" s="1"/>
      <c r="J859" s="1"/>
      <c r="K859" s="1"/>
      <c r="L859" s="1"/>
      <c r="M859" s="1"/>
      <c r="N859" s="1"/>
      <c r="O859" s="1"/>
      <c r="P859" s="1"/>
      <c r="Q859" s="1"/>
      <c r="R859" s="1"/>
      <c r="S859" s="1"/>
      <c r="T859" s="1"/>
      <c r="U859" s="1"/>
      <c r="V859" s="1"/>
      <c r="W859" s="1"/>
      <c r="X859" s="1"/>
      <c r="Y859" s="1"/>
      <c r="Z859" s="1"/>
    </row>
    <row r="860" spans="1:26" ht="12" customHeight="1">
      <c r="A860" s="1"/>
      <c r="B860" s="1"/>
      <c r="C860" s="38"/>
      <c r="D860" s="39"/>
      <c r="E860" s="39"/>
      <c r="F860" s="38"/>
      <c r="G860" s="1"/>
      <c r="H860" s="1"/>
      <c r="I860" s="1"/>
      <c r="J860" s="1"/>
      <c r="K860" s="1"/>
      <c r="L860" s="1"/>
      <c r="M860" s="1"/>
      <c r="N860" s="1"/>
      <c r="O860" s="1"/>
      <c r="P860" s="1"/>
      <c r="Q860" s="1"/>
      <c r="R860" s="1"/>
      <c r="S860" s="1"/>
      <c r="T860" s="1"/>
      <c r="U860" s="1"/>
      <c r="V860" s="1"/>
      <c r="W860" s="1"/>
      <c r="X860" s="1"/>
      <c r="Y860" s="1"/>
      <c r="Z860" s="1"/>
    </row>
    <row r="861" spans="1:26" ht="12" customHeight="1">
      <c r="A861" s="1"/>
      <c r="B861" s="1"/>
      <c r="C861" s="38"/>
      <c r="D861" s="39"/>
      <c r="E861" s="39"/>
      <c r="F861" s="38"/>
      <c r="G861" s="1"/>
      <c r="H861" s="1"/>
      <c r="I861" s="1"/>
      <c r="J861" s="1"/>
      <c r="K861" s="1"/>
      <c r="L861" s="1"/>
      <c r="M861" s="1"/>
      <c r="N861" s="1"/>
      <c r="O861" s="1"/>
      <c r="P861" s="1"/>
      <c r="Q861" s="1"/>
      <c r="R861" s="1"/>
      <c r="S861" s="1"/>
      <c r="T861" s="1"/>
      <c r="U861" s="1"/>
      <c r="V861" s="1"/>
      <c r="W861" s="1"/>
      <c r="X861" s="1"/>
      <c r="Y861" s="1"/>
      <c r="Z861" s="1"/>
    </row>
    <row r="862" spans="1:26" ht="12" customHeight="1">
      <c r="A862" s="1"/>
      <c r="B862" s="1"/>
      <c r="C862" s="38"/>
      <c r="D862" s="39"/>
      <c r="E862" s="39"/>
      <c r="F862" s="38"/>
      <c r="G862" s="1"/>
      <c r="H862" s="1"/>
      <c r="I862" s="1"/>
      <c r="J862" s="1"/>
      <c r="K862" s="1"/>
      <c r="L862" s="1"/>
      <c r="M862" s="1"/>
      <c r="N862" s="1"/>
      <c r="O862" s="1"/>
      <c r="P862" s="1"/>
      <c r="Q862" s="1"/>
      <c r="R862" s="1"/>
      <c r="S862" s="1"/>
      <c r="T862" s="1"/>
      <c r="U862" s="1"/>
      <c r="V862" s="1"/>
      <c r="W862" s="1"/>
      <c r="X862" s="1"/>
      <c r="Y862" s="1"/>
      <c r="Z862" s="1"/>
    </row>
    <row r="863" spans="1:26" ht="12" customHeight="1">
      <c r="A863" s="1"/>
      <c r="B863" s="1"/>
      <c r="C863" s="38"/>
      <c r="D863" s="39"/>
      <c r="E863" s="39"/>
      <c r="F863" s="38"/>
      <c r="G863" s="1"/>
      <c r="H863" s="1"/>
      <c r="I863" s="1"/>
      <c r="J863" s="1"/>
      <c r="K863" s="1"/>
      <c r="L863" s="1"/>
      <c r="M863" s="1"/>
      <c r="N863" s="1"/>
      <c r="O863" s="1"/>
      <c r="P863" s="1"/>
      <c r="Q863" s="1"/>
      <c r="R863" s="1"/>
      <c r="S863" s="1"/>
      <c r="T863" s="1"/>
      <c r="U863" s="1"/>
      <c r="V863" s="1"/>
      <c r="W863" s="1"/>
      <c r="X863" s="1"/>
      <c r="Y863" s="1"/>
      <c r="Z863" s="1"/>
    </row>
    <row r="864" spans="1:26" ht="12" customHeight="1">
      <c r="A864" s="1"/>
      <c r="B864" s="1"/>
      <c r="C864" s="38"/>
      <c r="D864" s="39"/>
      <c r="E864" s="39"/>
      <c r="F864" s="38"/>
      <c r="G864" s="1"/>
      <c r="H864" s="1"/>
      <c r="I864" s="1"/>
      <c r="J864" s="1"/>
      <c r="K864" s="1"/>
      <c r="L864" s="1"/>
      <c r="M864" s="1"/>
      <c r="N864" s="1"/>
      <c r="O864" s="1"/>
      <c r="P864" s="1"/>
      <c r="Q864" s="1"/>
      <c r="R864" s="1"/>
      <c r="S864" s="1"/>
      <c r="T864" s="1"/>
      <c r="U864" s="1"/>
      <c r="V864" s="1"/>
      <c r="W864" s="1"/>
      <c r="X864" s="1"/>
      <c r="Y864" s="1"/>
      <c r="Z864" s="1"/>
    </row>
    <row r="865" spans="1:26" ht="12" customHeight="1">
      <c r="A865" s="1"/>
      <c r="B865" s="1"/>
      <c r="C865" s="38"/>
      <c r="D865" s="39"/>
      <c r="E865" s="39"/>
      <c r="F865" s="38"/>
      <c r="G865" s="1"/>
      <c r="H865" s="1"/>
      <c r="I865" s="1"/>
      <c r="J865" s="1"/>
      <c r="K865" s="1"/>
      <c r="L865" s="1"/>
      <c r="M865" s="1"/>
      <c r="N865" s="1"/>
      <c r="O865" s="1"/>
      <c r="P865" s="1"/>
      <c r="Q865" s="1"/>
      <c r="R865" s="1"/>
      <c r="S865" s="1"/>
      <c r="T865" s="1"/>
      <c r="U865" s="1"/>
      <c r="V865" s="1"/>
      <c r="W865" s="1"/>
      <c r="X865" s="1"/>
      <c r="Y865" s="1"/>
      <c r="Z865" s="1"/>
    </row>
    <row r="866" spans="1:26" ht="12" customHeight="1">
      <c r="A866" s="1"/>
      <c r="B866" s="1"/>
      <c r="C866" s="38"/>
      <c r="D866" s="39"/>
      <c r="E866" s="39"/>
      <c r="F866" s="38"/>
      <c r="G866" s="1"/>
      <c r="H866" s="1"/>
      <c r="I866" s="1"/>
      <c r="J866" s="1"/>
      <c r="K866" s="1"/>
      <c r="L866" s="1"/>
      <c r="M866" s="1"/>
      <c r="N866" s="1"/>
      <c r="O866" s="1"/>
      <c r="P866" s="1"/>
      <c r="Q866" s="1"/>
      <c r="R866" s="1"/>
      <c r="S866" s="1"/>
      <c r="T866" s="1"/>
      <c r="U866" s="1"/>
      <c r="V866" s="1"/>
      <c r="W866" s="1"/>
      <c r="X866" s="1"/>
      <c r="Y866" s="1"/>
      <c r="Z866" s="1"/>
    </row>
    <row r="867" spans="1:26" ht="12" customHeight="1">
      <c r="A867" s="1"/>
      <c r="B867" s="1"/>
      <c r="C867" s="38"/>
      <c r="D867" s="39"/>
      <c r="E867" s="39"/>
      <c r="F867" s="38"/>
      <c r="G867" s="1"/>
      <c r="H867" s="1"/>
      <c r="I867" s="1"/>
      <c r="J867" s="1"/>
      <c r="K867" s="1"/>
      <c r="L867" s="1"/>
      <c r="M867" s="1"/>
      <c r="N867" s="1"/>
      <c r="O867" s="1"/>
      <c r="P867" s="1"/>
      <c r="Q867" s="1"/>
      <c r="R867" s="1"/>
      <c r="S867" s="1"/>
      <c r="T867" s="1"/>
      <c r="U867" s="1"/>
      <c r="V867" s="1"/>
      <c r="W867" s="1"/>
      <c r="X867" s="1"/>
      <c r="Y867" s="1"/>
      <c r="Z867" s="1"/>
    </row>
    <row r="868" spans="1:26" ht="12" customHeight="1">
      <c r="A868" s="1"/>
      <c r="B868" s="1"/>
      <c r="C868" s="38"/>
      <c r="D868" s="39"/>
      <c r="E868" s="39"/>
      <c r="F868" s="38"/>
      <c r="G868" s="1"/>
      <c r="H868" s="1"/>
      <c r="I868" s="1"/>
      <c r="J868" s="1"/>
      <c r="K868" s="1"/>
      <c r="L868" s="1"/>
      <c r="M868" s="1"/>
      <c r="N868" s="1"/>
      <c r="O868" s="1"/>
      <c r="P868" s="1"/>
      <c r="Q868" s="1"/>
      <c r="R868" s="1"/>
      <c r="S868" s="1"/>
      <c r="T868" s="1"/>
      <c r="U868" s="1"/>
      <c r="V868" s="1"/>
      <c r="W868" s="1"/>
      <c r="X868" s="1"/>
      <c r="Y868" s="1"/>
      <c r="Z868" s="1"/>
    </row>
    <row r="869" spans="1:26" ht="12" customHeight="1">
      <c r="A869" s="1"/>
      <c r="B869" s="1"/>
      <c r="C869" s="38"/>
      <c r="D869" s="39"/>
      <c r="E869" s="39"/>
      <c r="F869" s="38"/>
      <c r="G869" s="1"/>
      <c r="H869" s="1"/>
      <c r="I869" s="1"/>
      <c r="J869" s="1"/>
      <c r="K869" s="1"/>
      <c r="L869" s="1"/>
      <c r="M869" s="1"/>
      <c r="N869" s="1"/>
      <c r="O869" s="1"/>
      <c r="P869" s="1"/>
      <c r="Q869" s="1"/>
      <c r="R869" s="1"/>
      <c r="S869" s="1"/>
      <c r="T869" s="1"/>
      <c r="U869" s="1"/>
      <c r="V869" s="1"/>
      <c r="W869" s="1"/>
      <c r="X869" s="1"/>
      <c r="Y869" s="1"/>
      <c r="Z869" s="1"/>
    </row>
    <row r="870" spans="1:26" ht="12" customHeight="1">
      <c r="A870" s="1"/>
      <c r="B870" s="1"/>
      <c r="C870" s="38"/>
      <c r="D870" s="39"/>
      <c r="E870" s="39"/>
      <c r="F870" s="38"/>
      <c r="G870" s="1"/>
      <c r="H870" s="1"/>
      <c r="I870" s="1"/>
      <c r="J870" s="1"/>
      <c r="K870" s="1"/>
      <c r="L870" s="1"/>
      <c r="M870" s="1"/>
      <c r="N870" s="1"/>
      <c r="O870" s="1"/>
      <c r="P870" s="1"/>
      <c r="Q870" s="1"/>
      <c r="R870" s="1"/>
      <c r="S870" s="1"/>
      <c r="T870" s="1"/>
      <c r="U870" s="1"/>
      <c r="V870" s="1"/>
      <c r="W870" s="1"/>
      <c r="X870" s="1"/>
      <c r="Y870" s="1"/>
      <c r="Z870" s="1"/>
    </row>
    <row r="871" spans="1:26" ht="12" customHeight="1">
      <c r="A871" s="1"/>
      <c r="B871" s="1"/>
      <c r="C871" s="38"/>
      <c r="D871" s="39"/>
      <c r="E871" s="39"/>
      <c r="F871" s="38"/>
      <c r="G871" s="1"/>
      <c r="H871" s="1"/>
      <c r="I871" s="1"/>
      <c r="J871" s="1"/>
      <c r="K871" s="1"/>
      <c r="L871" s="1"/>
      <c r="M871" s="1"/>
      <c r="N871" s="1"/>
      <c r="O871" s="1"/>
      <c r="P871" s="1"/>
      <c r="Q871" s="1"/>
      <c r="R871" s="1"/>
      <c r="S871" s="1"/>
      <c r="T871" s="1"/>
      <c r="U871" s="1"/>
      <c r="V871" s="1"/>
      <c r="W871" s="1"/>
      <c r="X871" s="1"/>
      <c r="Y871" s="1"/>
      <c r="Z871" s="1"/>
    </row>
    <row r="872" spans="1:26" ht="12" customHeight="1">
      <c r="A872" s="1"/>
      <c r="B872" s="1"/>
      <c r="C872" s="38"/>
      <c r="D872" s="39"/>
      <c r="E872" s="39"/>
      <c r="F872" s="38"/>
      <c r="G872" s="1"/>
      <c r="H872" s="1"/>
      <c r="I872" s="1"/>
      <c r="J872" s="1"/>
      <c r="K872" s="1"/>
      <c r="L872" s="1"/>
      <c r="M872" s="1"/>
      <c r="N872" s="1"/>
      <c r="O872" s="1"/>
      <c r="P872" s="1"/>
      <c r="Q872" s="1"/>
      <c r="R872" s="1"/>
      <c r="S872" s="1"/>
      <c r="T872" s="1"/>
      <c r="U872" s="1"/>
      <c r="V872" s="1"/>
      <c r="W872" s="1"/>
      <c r="X872" s="1"/>
      <c r="Y872" s="1"/>
      <c r="Z872" s="1"/>
    </row>
    <row r="873" spans="1:26" ht="12" customHeight="1">
      <c r="A873" s="1"/>
      <c r="B873" s="1"/>
      <c r="C873" s="38"/>
      <c r="D873" s="39"/>
      <c r="E873" s="39"/>
      <c r="F873" s="38"/>
      <c r="G873" s="1"/>
      <c r="H873" s="1"/>
      <c r="I873" s="1"/>
      <c r="J873" s="1"/>
      <c r="K873" s="1"/>
      <c r="L873" s="1"/>
      <c r="M873" s="1"/>
      <c r="N873" s="1"/>
      <c r="O873" s="1"/>
      <c r="P873" s="1"/>
      <c r="Q873" s="1"/>
      <c r="R873" s="1"/>
      <c r="S873" s="1"/>
      <c r="T873" s="1"/>
      <c r="U873" s="1"/>
      <c r="V873" s="1"/>
      <c r="W873" s="1"/>
      <c r="X873" s="1"/>
      <c r="Y873" s="1"/>
      <c r="Z873" s="1"/>
    </row>
    <row r="874" spans="1:26" ht="12" customHeight="1">
      <c r="A874" s="1"/>
      <c r="B874" s="1"/>
      <c r="C874" s="38"/>
      <c r="D874" s="39"/>
      <c r="E874" s="39"/>
      <c r="F874" s="38"/>
      <c r="G874" s="1"/>
      <c r="H874" s="1"/>
      <c r="I874" s="1"/>
      <c r="J874" s="1"/>
      <c r="K874" s="1"/>
      <c r="L874" s="1"/>
      <c r="M874" s="1"/>
      <c r="N874" s="1"/>
      <c r="O874" s="1"/>
      <c r="P874" s="1"/>
      <c r="Q874" s="1"/>
      <c r="R874" s="1"/>
      <c r="S874" s="1"/>
      <c r="T874" s="1"/>
      <c r="U874" s="1"/>
      <c r="V874" s="1"/>
      <c r="W874" s="1"/>
      <c r="X874" s="1"/>
      <c r="Y874" s="1"/>
      <c r="Z874" s="1"/>
    </row>
    <row r="875" spans="1:26" ht="12" customHeight="1">
      <c r="A875" s="1"/>
      <c r="B875" s="1"/>
      <c r="C875" s="38"/>
      <c r="D875" s="39"/>
      <c r="E875" s="39"/>
      <c r="F875" s="38"/>
      <c r="G875" s="1"/>
      <c r="H875" s="1"/>
      <c r="I875" s="1"/>
      <c r="J875" s="1"/>
      <c r="K875" s="1"/>
      <c r="L875" s="1"/>
      <c r="M875" s="1"/>
      <c r="N875" s="1"/>
      <c r="O875" s="1"/>
      <c r="P875" s="1"/>
      <c r="Q875" s="1"/>
      <c r="R875" s="1"/>
      <c r="S875" s="1"/>
      <c r="T875" s="1"/>
      <c r="U875" s="1"/>
      <c r="V875" s="1"/>
      <c r="W875" s="1"/>
      <c r="X875" s="1"/>
      <c r="Y875" s="1"/>
      <c r="Z875" s="1"/>
    </row>
    <row r="876" spans="1:26" ht="12" customHeight="1">
      <c r="A876" s="1"/>
      <c r="B876" s="1"/>
      <c r="C876" s="38"/>
      <c r="D876" s="39"/>
      <c r="E876" s="39"/>
      <c r="F876" s="38"/>
      <c r="G876" s="1"/>
      <c r="H876" s="1"/>
      <c r="I876" s="1"/>
      <c r="J876" s="1"/>
      <c r="K876" s="1"/>
      <c r="L876" s="1"/>
      <c r="M876" s="1"/>
      <c r="N876" s="1"/>
      <c r="O876" s="1"/>
      <c r="P876" s="1"/>
      <c r="Q876" s="1"/>
      <c r="R876" s="1"/>
      <c r="S876" s="1"/>
      <c r="T876" s="1"/>
      <c r="U876" s="1"/>
      <c r="V876" s="1"/>
      <c r="W876" s="1"/>
      <c r="X876" s="1"/>
      <c r="Y876" s="1"/>
      <c r="Z876" s="1"/>
    </row>
    <row r="877" spans="1:26" ht="12" customHeight="1">
      <c r="A877" s="1"/>
      <c r="B877" s="1"/>
      <c r="C877" s="38"/>
      <c r="D877" s="39"/>
      <c r="E877" s="39"/>
      <c r="F877" s="38"/>
      <c r="G877" s="1"/>
      <c r="H877" s="1"/>
      <c r="I877" s="1"/>
      <c r="J877" s="1"/>
      <c r="K877" s="1"/>
      <c r="L877" s="1"/>
      <c r="M877" s="1"/>
      <c r="N877" s="1"/>
      <c r="O877" s="1"/>
      <c r="P877" s="1"/>
      <c r="Q877" s="1"/>
      <c r="R877" s="1"/>
      <c r="S877" s="1"/>
      <c r="T877" s="1"/>
      <c r="U877" s="1"/>
      <c r="V877" s="1"/>
      <c r="W877" s="1"/>
      <c r="X877" s="1"/>
      <c r="Y877" s="1"/>
      <c r="Z877" s="1"/>
    </row>
    <row r="878" spans="1:26" ht="12" customHeight="1">
      <c r="A878" s="1"/>
      <c r="B878" s="1"/>
      <c r="C878" s="38"/>
      <c r="D878" s="39"/>
      <c r="E878" s="39"/>
      <c r="F878" s="38"/>
      <c r="G878" s="1"/>
      <c r="H878" s="1"/>
      <c r="I878" s="1"/>
      <c r="J878" s="1"/>
      <c r="K878" s="1"/>
      <c r="L878" s="1"/>
      <c r="M878" s="1"/>
      <c r="N878" s="1"/>
      <c r="O878" s="1"/>
      <c r="P878" s="1"/>
      <c r="Q878" s="1"/>
      <c r="R878" s="1"/>
      <c r="S878" s="1"/>
      <c r="T878" s="1"/>
      <c r="U878" s="1"/>
      <c r="V878" s="1"/>
      <c r="W878" s="1"/>
      <c r="X878" s="1"/>
      <c r="Y878" s="1"/>
      <c r="Z878" s="1"/>
    </row>
    <row r="879" spans="1:26" ht="12" customHeight="1">
      <c r="A879" s="1"/>
      <c r="B879" s="1"/>
      <c r="C879" s="38"/>
      <c r="D879" s="39"/>
      <c r="E879" s="39"/>
      <c r="F879" s="38"/>
      <c r="G879" s="1"/>
      <c r="H879" s="1"/>
      <c r="I879" s="1"/>
      <c r="J879" s="1"/>
      <c r="K879" s="1"/>
      <c r="L879" s="1"/>
      <c r="M879" s="1"/>
      <c r="N879" s="1"/>
      <c r="O879" s="1"/>
      <c r="P879" s="1"/>
      <c r="Q879" s="1"/>
      <c r="R879" s="1"/>
      <c r="S879" s="1"/>
      <c r="T879" s="1"/>
      <c r="U879" s="1"/>
      <c r="V879" s="1"/>
      <c r="W879" s="1"/>
      <c r="X879" s="1"/>
      <c r="Y879" s="1"/>
      <c r="Z879" s="1"/>
    </row>
    <row r="880" spans="1:26" ht="12" customHeight="1">
      <c r="A880" s="1"/>
      <c r="B880" s="1"/>
      <c r="C880" s="38"/>
      <c r="D880" s="39"/>
      <c r="E880" s="39"/>
      <c r="F880" s="38"/>
      <c r="G880" s="1"/>
      <c r="H880" s="1"/>
      <c r="I880" s="1"/>
      <c r="J880" s="1"/>
      <c r="K880" s="1"/>
      <c r="L880" s="1"/>
      <c r="M880" s="1"/>
      <c r="N880" s="1"/>
      <c r="O880" s="1"/>
      <c r="P880" s="1"/>
      <c r="Q880" s="1"/>
      <c r="R880" s="1"/>
      <c r="S880" s="1"/>
      <c r="T880" s="1"/>
      <c r="U880" s="1"/>
      <c r="V880" s="1"/>
      <c r="W880" s="1"/>
      <c r="X880" s="1"/>
      <c r="Y880" s="1"/>
      <c r="Z880" s="1"/>
    </row>
    <row r="881" spans="1:26" ht="12" customHeight="1">
      <c r="A881" s="1"/>
      <c r="B881" s="1"/>
      <c r="C881" s="38"/>
      <c r="D881" s="39"/>
      <c r="E881" s="39"/>
      <c r="F881" s="38"/>
      <c r="G881" s="1"/>
      <c r="H881" s="1"/>
      <c r="I881" s="1"/>
      <c r="J881" s="1"/>
      <c r="K881" s="1"/>
      <c r="L881" s="1"/>
      <c r="M881" s="1"/>
      <c r="N881" s="1"/>
      <c r="O881" s="1"/>
      <c r="P881" s="1"/>
      <c r="Q881" s="1"/>
      <c r="R881" s="1"/>
      <c r="S881" s="1"/>
      <c r="T881" s="1"/>
      <c r="U881" s="1"/>
      <c r="V881" s="1"/>
      <c r="W881" s="1"/>
      <c r="X881" s="1"/>
      <c r="Y881" s="1"/>
      <c r="Z881" s="1"/>
    </row>
    <row r="882" spans="1:26" ht="12" customHeight="1">
      <c r="A882" s="1"/>
      <c r="B882" s="1"/>
      <c r="C882" s="38"/>
      <c r="D882" s="39"/>
      <c r="E882" s="39"/>
      <c r="F882" s="38"/>
      <c r="G882" s="1"/>
      <c r="H882" s="1"/>
      <c r="I882" s="1"/>
      <c r="J882" s="1"/>
      <c r="K882" s="1"/>
      <c r="L882" s="1"/>
      <c r="M882" s="1"/>
      <c r="N882" s="1"/>
      <c r="O882" s="1"/>
      <c r="P882" s="1"/>
      <c r="Q882" s="1"/>
      <c r="R882" s="1"/>
      <c r="S882" s="1"/>
      <c r="T882" s="1"/>
      <c r="U882" s="1"/>
      <c r="V882" s="1"/>
      <c r="W882" s="1"/>
      <c r="X882" s="1"/>
      <c r="Y882" s="1"/>
      <c r="Z882" s="1"/>
    </row>
    <row r="883" spans="1:26" ht="12" customHeight="1">
      <c r="A883" s="1"/>
      <c r="B883" s="1"/>
      <c r="C883" s="38"/>
      <c r="D883" s="39"/>
      <c r="E883" s="39"/>
      <c r="F883" s="38"/>
      <c r="G883" s="1"/>
      <c r="H883" s="1"/>
      <c r="I883" s="1"/>
      <c r="J883" s="1"/>
      <c r="K883" s="1"/>
      <c r="L883" s="1"/>
      <c r="M883" s="1"/>
      <c r="N883" s="1"/>
      <c r="O883" s="1"/>
      <c r="P883" s="1"/>
      <c r="Q883" s="1"/>
      <c r="R883" s="1"/>
      <c r="S883" s="1"/>
      <c r="T883" s="1"/>
      <c r="U883" s="1"/>
      <c r="V883" s="1"/>
      <c r="W883" s="1"/>
      <c r="X883" s="1"/>
      <c r="Y883" s="1"/>
      <c r="Z883" s="1"/>
    </row>
    <row r="884" spans="1:26" ht="12" customHeight="1">
      <c r="A884" s="1"/>
      <c r="B884" s="1"/>
      <c r="C884" s="38"/>
      <c r="D884" s="39"/>
      <c r="E884" s="39"/>
      <c r="F884" s="38"/>
      <c r="G884" s="1"/>
      <c r="H884" s="1"/>
      <c r="I884" s="1"/>
      <c r="J884" s="1"/>
      <c r="K884" s="1"/>
      <c r="L884" s="1"/>
      <c r="M884" s="1"/>
      <c r="N884" s="1"/>
      <c r="O884" s="1"/>
      <c r="P884" s="1"/>
      <c r="Q884" s="1"/>
      <c r="R884" s="1"/>
      <c r="S884" s="1"/>
      <c r="T884" s="1"/>
      <c r="U884" s="1"/>
      <c r="V884" s="1"/>
      <c r="W884" s="1"/>
      <c r="X884" s="1"/>
      <c r="Y884" s="1"/>
      <c r="Z884" s="1"/>
    </row>
    <row r="885" spans="1:26" ht="12" customHeight="1">
      <c r="A885" s="1"/>
      <c r="B885" s="1"/>
      <c r="C885" s="38"/>
      <c r="D885" s="39"/>
      <c r="E885" s="39"/>
      <c r="F885" s="38"/>
      <c r="G885" s="1"/>
      <c r="H885" s="1"/>
      <c r="I885" s="1"/>
      <c r="J885" s="1"/>
      <c r="K885" s="1"/>
      <c r="L885" s="1"/>
      <c r="M885" s="1"/>
      <c r="N885" s="1"/>
      <c r="O885" s="1"/>
      <c r="P885" s="1"/>
      <c r="Q885" s="1"/>
      <c r="R885" s="1"/>
      <c r="S885" s="1"/>
      <c r="T885" s="1"/>
      <c r="U885" s="1"/>
      <c r="V885" s="1"/>
      <c r="W885" s="1"/>
      <c r="X885" s="1"/>
      <c r="Y885" s="1"/>
      <c r="Z885" s="1"/>
    </row>
    <row r="886" spans="1:26" ht="12" customHeight="1">
      <c r="A886" s="1"/>
      <c r="B886" s="1"/>
      <c r="C886" s="38"/>
      <c r="D886" s="39"/>
      <c r="E886" s="39"/>
      <c r="F886" s="38"/>
      <c r="G886" s="1"/>
      <c r="H886" s="1"/>
      <c r="I886" s="1"/>
      <c r="J886" s="1"/>
      <c r="K886" s="1"/>
      <c r="L886" s="1"/>
      <c r="M886" s="1"/>
      <c r="N886" s="1"/>
      <c r="O886" s="1"/>
      <c r="P886" s="1"/>
      <c r="Q886" s="1"/>
      <c r="R886" s="1"/>
      <c r="S886" s="1"/>
      <c r="T886" s="1"/>
      <c r="U886" s="1"/>
      <c r="V886" s="1"/>
      <c r="W886" s="1"/>
      <c r="X886" s="1"/>
      <c r="Y886" s="1"/>
      <c r="Z886" s="1"/>
    </row>
    <row r="887" spans="1:26" ht="12" customHeight="1">
      <c r="A887" s="1"/>
      <c r="B887" s="1"/>
      <c r="C887" s="38"/>
      <c r="D887" s="39"/>
      <c r="E887" s="39"/>
      <c r="F887" s="38"/>
      <c r="G887" s="1"/>
      <c r="H887" s="1"/>
      <c r="I887" s="1"/>
      <c r="J887" s="1"/>
      <c r="K887" s="1"/>
      <c r="L887" s="1"/>
      <c r="M887" s="1"/>
      <c r="N887" s="1"/>
      <c r="O887" s="1"/>
      <c r="P887" s="1"/>
      <c r="Q887" s="1"/>
      <c r="R887" s="1"/>
      <c r="S887" s="1"/>
      <c r="T887" s="1"/>
      <c r="U887" s="1"/>
      <c r="V887" s="1"/>
      <c r="W887" s="1"/>
      <c r="X887" s="1"/>
      <c r="Y887" s="1"/>
      <c r="Z887" s="1"/>
    </row>
    <row r="888" spans="1:26" ht="12" customHeight="1">
      <c r="A888" s="1"/>
      <c r="B888" s="1"/>
      <c r="C888" s="38"/>
      <c r="D888" s="39"/>
      <c r="E888" s="39"/>
      <c r="F888" s="38"/>
      <c r="G888" s="1"/>
      <c r="H888" s="1"/>
      <c r="I888" s="1"/>
      <c r="J888" s="1"/>
      <c r="K888" s="1"/>
      <c r="L888" s="1"/>
      <c r="M888" s="1"/>
      <c r="N888" s="1"/>
      <c r="O888" s="1"/>
      <c r="P888" s="1"/>
      <c r="Q888" s="1"/>
      <c r="R888" s="1"/>
      <c r="S888" s="1"/>
      <c r="T888" s="1"/>
      <c r="U888" s="1"/>
      <c r="V888" s="1"/>
      <c r="W888" s="1"/>
      <c r="X888" s="1"/>
      <c r="Y888" s="1"/>
      <c r="Z888" s="1"/>
    </row>
    <row r="889" spans="1:26" ht="12" customHeight="1">
      <c r="A889" s="1"/>
      <c r="B889" s="1"/>
      <c r="C889" s="38"/>
      <c r="D889" s="39"/>
      <c r="E889" s="39"/>
      <c r="F889" s="38"/>
      <c r="G889" s="1"/>
      <c r="H889" s="1"/>
      <c r="I889" s="1"/>
      <c r="J889" s="1"/>
      <c r="K889" s="1"/>
      <c r="L889" s="1"/>
      <c r="M889" s="1"/>
      <c r="N889" s="1"/>
      <c r="O889" s="1"/>
      <c r="P889" s="1"/>
      <c r="Q889" s="1"/>
      <c r="R889" s="1"/>
      <c r="S889" s="1"/>
      <c r="T889" s="1"/>
      <c r="U889" s="1"/>
      <c r="V889" s="1"/>
      <c r="W889" s="1"/>
      <c r="X889" s="1"/>
      <c r="Y889" s="1"/>
      <c r="Z889" s="1"/>
    </row>
    <row r="890" spans="1:26" ht="12" customHeight="1">
      <c r="A890" s="1"/>
      <c r="B890" s="1"/>
      <c r="C890" s="38"/>
      <c r="D890" s="39"/>
      <c r="E890" s="39"/>
      <c r="F890" s="38"/>
      <c r="G890" s="1"/>
      <c r="H890" s="1"/>
      <c r="I890" s="1"/>
      <c r="J890" s="1"/>
      <c r="K890" s="1"/>
      <c r="L890" s="1"/>
      <c r="M890" s="1"/>
      <c r="N890" s="1"/>
      <c r="O890" s="1"/>
      <c r="P890" s="1"/>
      <c r="Q890" s="1"/>
      <c r="R890" s="1"/>
      <c r="S890" s="1"/>
      <c r="T890" s="1"/>
      <c r="U890" s="1"/>
      <c r="V890" s="1"/>
      <c r="W890" s="1"/>
      <c r="X890" s="1"/>
      <c r="Y890" s="1"/>
      <c r="Z890" s="1"/>
    </row>
    <row r="891" spans="1:26" ht="12" customHeight="1">
      <c r="A891" s="1"/>
      <c r="B891" s="1"/>
      <c r="C891" s="38"/>
      <c r="D891" s="39"/>
      <c r="E891" s="39"/>
      <c r="F891" s="38"/>
      <c r="G891" s="1"/>
      <c r="H891" s="1"/>
      <c r="I891" s="1"/>
      <c r="J891" s="1"/>
      <c r="K891" s="1"/>
      <c r="L891" s="1"/>
      <c r="M891" s="1"/>
      <c r="N891" s="1"/>
      <c r="O891" s="1"/>
      <c r="P891" s="1"/>
      <c r="Q891" s="1"/>
      <c r="R891" s="1"/>
      <c r="S891" s="1"/>
      <c r="T891" s="1"/>
      <c r="U891" s="1"/>
      <c r="V891" s="1"/>
      <c r="W891" s="1"/>
      <c r="X891" s="1"/>
      <c r="Y891" s="1"/>
      <c r="Z891" s="1"/>
    </row>
    <row r="892" spans="1:26" ht="12" customHeight="1">
      <c r="A892" s="1"/>
      <c r="B892" s="1"/>
      <c r="C892" s="38"/>
      <c r="D892" s="39"/>
      <c r="E892" s="39"/>
      <c r="F892" s="38"/>
      <c r="G892" s="1"/>
      <c r="H892" s="1"/>
      <c r="I892" s="1"/>
      <c r="J892" s="1"/>
      <c r="K892" s="1"/>
      <c r="L892" s="1"/>
      <c r="M892" s="1"/>
      <c r="N892" s="1"/>
      <c r="O892" s="1"/>
      <c r="P892" s="1"/>
      <c r="Q892" s="1"/>
      <c r="R892" s="1"/>
      <c r="S892" s="1"/>
      <c r="T892" s="1"/>
      <c r="U892" s="1"/>
      <c r="V892" s="1"/>
      <c r="W892" s="1"/>
      <c r="X892" s="1"/>
      <c r="Y892" s="1"/>
      <c r="Z892" s="1"/>
    </row>
    <row r="893" spans="1:26" ht="12" customHeight="1">
      <c r="A893" s="1"/>
      <c r="B893" s="1"/>
      <c r="C893" s="38"/>
      <c r="D893" s="39"/>
      <c r="E893" s="39"/>
      <c r="F893" s="38"/>
      <c r="G893" s="1"/>
      <c r="H893" s="1"/>
      <c r="I893" s="1"/>
      <c r="J893" s="1"/>
      <c r="K893" s="1"/>
      <c r="L893" s="1"/>
      <c r="M893" s="1"/>
      <c r="N893" s="1"/>
      <c r="O893" s="1"/>
      <c r="P893" s="1"/>
      <c r="Q893" s="1"/>
      <c r="R893" s="1"/>
      <c r="S893" s="1"/>
      <c r="T893" s="1"/>
      <c r="U893" s="1"/>
      <c r="V893" s="1"/>
      <c r="W893" s="1"/>
      <c r="X893" s="1"/>
      <c r="Y893" s="1"/>
      <c r="Z893" s="1"/>
    </row>
    <row r="894" spans="1:26" ht="12" customHeight="1">
      <c r="A894" s="1"/>
      <c r="B894" s="1"/>
      <c r="C894" s="38"/>
      <c r="D894" s="39"/>
      <c r="E894" s="39"/>
      <c r="F894" s="38"/>
      <c r="G894" s="1"/>
      <c r="H894" s="1"/>
      <c r="I894" s="1"/>
      <c r="J894" s="1"/>
      <c r="K894" s="1"/>
      <c r="L894" s="1"/>
      <c r="M894" s="1"/>
      <c r="N894" s="1"/>
      <c r="O894" s="1"/>
      <c r="P894" s="1"/>
      <c r="Q894" s="1"/>
      <c r="R894" s="1"/>
      <c r="S894" s="1"/>
      <c r="T894" s="1"/>
      <c r="U894" s="1"/>
      <c r="V894" s="1"/>
      <c r="W894" s="1"/>
      <c r="X894" s="1"/>
      <c r="Y894" s="1"/>
      <c r="Z894" s="1"/>
    </row>
    <row r="895" spans="1:26" ht="12" customHeight="1">
      <c r="A895" s="1"/>
      <c r="B895" s="1"/>
      <c r="C895" s="38"/>
      <c r="D895" s="39"/>
      <c r="E895" s="39"/>
      <c r="F895" s="38"/>
      <c r="G895" s="1"/>
      <c r="H895" s="1"/>
      <c r="I895" s="1"/>
      <c r="J895" s="1"/>
      <c r="K895" s="1"/>
      <c r="L895" s="1"/>
      <c r="M895" s="1"/>
      <c r="N895" s="1"/>
      <c r="O895" s="1"/>
      <c r="P895" s="1"/>
      <c r="Q895" s="1"/>
      <c r="R895" s="1"/>
      <c r="S895" s="1"/>
      <c r="T895" s="1"/>
      <c r="U895" s="1"/>
      <c r="V895" s="1"/>
      <c r="W895" s="1"/>
      <c r="X895" s="1"/>
      <c r="Y895" s="1"/>
      <c r="Z895" s="1"/>
    </row>
    <row r="896" spans="1:26" ht="12" customHeight="1">
      <c r="A896" s="1"/>
      <c r="B896" s="1"/>
      <c r="C896" s="38"/>
      <c r="D896" s="39"/>
      <c r="E896" s="39"/>
      <c r="F896" s="38"/>
      <c r="G896" s="1"/>
      <c r="H896" s="1"/>
      <c r="I896" s="1"/>
      <c r="J896" s="1"/>
      <c r="K896" s="1"/>
      <c r="L896" s="1"/>
      <c r="M896" s="1"/>
      <c r="N896" s="1"/>
      <c r="O896" s="1"/>
      <c r="P896" s="1"/>
      <c r="Q896" s="1"/>
      <c r="R896" s="1"/>
      <c r="S896" s="1"/>
      <c r="T896" s="1"/>
      <c r="U896" s="1"/>
      <c r="V896" s="1"/>
      <c r="W896" s="1"/>
      <c r="X896" s="1"/>
      <c r="Y896" s="1"/>
      <c r="Z896" s="1"/>
    </row>
    <row r="897" spans="1:26" ht="12" customHeight="1">
      <c r="A897" s="1"/>
      <c r="B897" s="1"/>
      <c r="C897" s="38"/>
      <c r="D897" s="39"/>
      <c r="E897" s="39"/>
      <c r="F897" s="38"/>
      <c r="G897" s="1"/>
      <c r="H897" s="1"/>
      <c r="I897" s="1"/>
      <c r="J897" s="1"/>
      <c r="K897" s="1"/>
      <c r="L897" s="1"/>
      <c r="M897" s="1"/>
      <c r="N897" s="1"/>
      <c r="O897" s="1"/>
      <c r="P897" s="1"/>
      <c r="Q897" s="1"/>
      <c r="R897" s="1"/>
      <c r="S897" s="1"/>
      <c r="T897" s="1"/>
      <c r="U897" s="1"/>
      <c r="V897" s="1"/>
      <c r="W897" s="1"/>
      <c r="X897" s="1"/>
      <c r="Y897" s="1"/>
      <c r="Z897" s="1"/>
    </row>
    <row r="898" spans="1:26" ht="12" customHeight="1">
      <c r="A898" s="1"/>
      <c r="B898" s="1"/>
      <c r="C898" s="38"/>
      <c r="D898" s="39"/>
      <c r="E898" s="39"/>
      <c r="F898" s="38"/>
      <c r="G898" s="1"/>
      <c r="H898" s="1"/>
      <c r="I898" s="1"/>
      <c r="J898" s="1"/>
      <c r="K898" s="1"/>
      <c r="L898" s="1"/>
      <c r="M898" s="1"/>
      <c r="N898" s="1"/>
      <c r="O898" s="1"/>
      <c r="P898" s="1"/>
      <c r="Q898" s="1"/>
      <c r="R898" s="1"/>
      <c r="S898" s="1"/>
      <c r="T898" s="1"/>
      <c r="U898" s="1"/>
      <c r="V898" s="1"/>
      <c r="W898" s="1"/>
      <c r="X898" s="1"/>
      <c r="Y898" s="1"/>
      <c r="Z898" s="1"/>
    </row>
    <row r="899" spans="1:26" ht="12" customHeight="1">
      <c r="A899" s="1"/>
      <c r="B899" s="1"/>
      <c r="C899" s="38"/>
      <c r="D899" s="39"/>
      <c r="E899" s="39"/>
      <c r="F899" s="38"/>
      <c r="G899" s="1"/>
      <c r="H899" s="1"/>
      <c r="I899" s="1"/>
      <c r="J899" s="1"/>
      <c r="K899" s="1"/>
      <c r="L899" s="1"/>
      <c r="M899" s="1"/>
      <c r="N899" s="1"/>
      <c r="O899" s="1"/>
      <c r="P899" s="1"/>
      <c r="Q899" s="1"/>
      <c r="R899" s="1"/>
      <c r="S899" s="1"/>
      <c r="T899" s="1"/>
      <c r="U899" s="1"/>
      <c r="V899" s="1"/>
      <c r="W899" s="1"/>
      <c r="X899" s="1"/>
      <c r="Y899" s="1"/>
      <c r="Z899" s="1"/>
    </row>
    <row r="900" spans="1:26" ht="12" customHeight="1">
      <c r="A900" s="1"/>
      <c r="B900" s="1"/>
      <c r="C900" s="38"/>
      <c r="D900" s="39"/>
      <c r="E900" s="39"/>
      <c r="F900" s="38"/>
      <c r="G900" s="1"/>
      <c r="H900" s="1"/>
      <c r="I900" s="1"/>
      <c r="J900" s="1"/>
      <c r="K900" s="1"/>
      <c r="L900" s="1"/>
      <c r="M900" s="1"/>
      <c r="N900" s="1"/>
      <c r="O900" s="1"/>
      <c r="P900" s="1"/>
      <c r="Q900" s="1"/>
      <c r="R900" s="1"/>
      <c r="S900" s="1"/>
      <c r="T900" s="1"/>
      <c r="U900" s="1"/>
      <c r="V900" s="1"/>
      <c r="W900" s="1"/>
      <c r="X900" s="1"/>
      <c r="Y900" s="1"/>
      <c r="Z900" s="1"/>
    </row>
    <row r="901" spans="1:26" ht="12" customHeight="1">
      <c r="A901" s="1"/>
      <c r="B901" s="1"/>
      <c r="C901" s="38"/>
      <c r="D901" s="39"/>
      <c r="E901" s="39"/>
      <c r="F901" s="38"/>
      <c r="G901" s="1"/>
      <c r="H901" s="1"/>
      <c r="I901" s="1"/>
      <c r="J901" s="1"/>
      <c r="K901" s="1"/>
      <c r="L901" s="1"/>
      <c r="M901" s="1"/>
      <c r="N901" s="1"/>
      <c r="O901" s="1"/>
      <c r="P901" s="1"/>
      <c r="Q901" s="1"/>
      <c r="R901" s="1"/>
      <c r="S901" s="1"/>
      <c r="T901" s="1"/>
      <c r="U901" s="1"/>
      <c r="V901" s="1"/>
      <c r="W901" s="1"/>
      <c r="X901" s="1"/>
      <c r="Y901" s="1"/>
      <c r="Z901" s="1"/>
    </row>
    <row r="902" spans="1:26" ht="12" customHeight="1">
      <c r="A902" s="1"/>
      <c r="B902" s="1"/>
      <c r="C902" s="38"/>
      <c r="D902" s="39"/>
      <c r="E902" s="39"/>
      <c r="F902" s="38"/>
      <c r="G902" s="1"/>
      <c r="H902" s="1"/>
      <c r="I902" s="1"/>
      <c r="J902" s="1"/>
      <c r="K902" s="1"/>
      <c r="L902" s="1"/>
      <c r="M902" s="1"/>
      <c r="N902" s="1"/>
      <c r="O902" s="1"/>
      <c r="P902" s="1"/>
      <c r="Q902" s="1"/>
      <c r="R902" s="1"/>
      <c r="S902" s="1"/>
      <c r="T902" s="1"/>
      <c r="U902" s="1"/>
      <c r="V902" s="1"/>
      <c r="W902" s="1"/>
      <c r="X902" s="1"/>
      <c r="Y902" s="1"/>
      <c r="Z902" s="1"/>
    </row>
    <row r="903" spans="1:26" ht="12" customHeight="1">
      <c r="A903" s="1"/>
      <c r="B903" s="1"/>
      <c r="C903" s="38"/>
      <c r="D903" s="39"/>
      <c r="E903" s="39"/>
      <c r="F903" s="38"/>
      <c r="G903" s="1"/>
      <c r="H903" s="1"/>
      <c r="I903" s="1"/>
      <c r="J903" s="1"/>
      <c r="K903" s="1"/>
      <c r="L903" s="1"/>
      <c r="M903" s="1"/>
      <c r="N903" s="1"/>
      <c r="O903" s="1"/>
      <c r="P903" s="1"/>
      <c r="Q903" s="1"/>
      <c r="R903" s="1"/>
      <c r="S903" s="1"/>
      <c r="T903" s="1"/>
      <c r="U903" s="1"/>
      <c r="V903" s="1"/>
      <c r="W903" s="1"/>
      <c r="X903" s="1"/>
      <c r="Y903" s="1"/>
      <c r="Z903" s="1"/>
    </row>
    <row r="904" spans="1:26" ht="12" customHeight="1">
      <c r="A904" s="1"/>
      <c r="B904" s="1"/>
      <c r="C904" s="38"/>
      <c r="D904" s="39"/>
      <c r="E904" s="39"/>
      <c r="F904" s="38"/>
      <c r="G904" s="1"/>
      <c r="H904" s="1"/>
      <c r="I904" s="1"/>
      <c r="J904" s="1"/>
      <c r="K904" s="1"/>
      <c r="L904" s="1"/>
      <c r="M904" s="1"/>
      <c r="N904" s="1"/>
      <c r="O904" s="1"/>
      <c r="P904" s="1"/>
      <c r="Q904" s="1"/>
      <c r="R904" s="1"/>
      <c r="S904" s="1"/>
      <c r="T904" s="1"/>
      <c r="U904" s="1"/>
      <c r="V904" s="1"/>
      <c r="W904" s="1"/>
      <c r="X904" s="1"/>
      <c r="Y904" s="1"/>
      <c r="Z904" s="1"/>
    </row>
    <row r="905" spans="1:26" ht="12" customHeight="1">
      <c r="A905" s="1"/>
      <c r="B905" s="1"/>
      <c r="C905" s="38"/>
      <c r="D905" s="39"/>
      <c r="E905" s="39"/>
      <c r="F905" s="38"/>
      <c r="G905" s="1"/>
      <c r="H905" s="1"/>
      <c r="I905" s="1"/>
      <c r="J905" s="1"/>
      <c r="K905" s="1"/>
      <c r="L905" s="1"/>
      <c r="M905" s="1"/>
      <c r="N905" s="1"/>
      <c r="O905" s="1"/>
      <c r="P905" s="1"/>
      <c r="Q905" s="1"/>
      <c r="R905" s="1"/>
      <c r="S905" s="1"/>
      <c r="T905" s="1"/>
      <c r="U905" s="1"/>
      <c r="V905" s="1"/>
      <c r="W905" s="1"/>
      <c r="X905" s="1"/>
      <c r="Y905" s="1"/>
      <c r="Z905" s="1"/>
    </row>
    <row r="906" spans="1:26" ht="12" customHeight="1">
      <c r="A906" s="1"/>
      <c r="B906" s="1"/>
      <c r="C906" s="38"/>
      <c r="D906" s="39"/>
      <c r="E906" s="39"/>
      <c r="F906" s="38"/>
      <c r="G906" s="1"/>
      <c r="H906" s="1"/>
      <c r="I906" s="1"/>
      <c r="J906" s="1"/>
      <c r="K906" s="1"/>
      <c r="L906" s="1"/>
      <c r="M906" s="1"/>
      <c r="N906" s="1"/>
      <c r="O906" s="1"/>
      <c r="P906" s="1"/>
      <c r="Q906" s="1"/>
      <c r="R906" s="1"/>
      <c r="S906" s="1"/>
      <c r="T906" s="1"/>
      <c r="U906" s="1"/>
      <c r="V906" s="1"/>
      <c r="W906" s="1"/>
      <c r="X906" s="1"/>
      <c r="Y906" s="1"/>
      <c r="Z906" s="1"/>
    </row>
    <row r="907" spans="1:26" ht="12" customHeight="1">
      <c r="A907" s="1"/>
      <c r="B907" s="1"/>
      <c r="C907" s="38"/>
      <c r="D907" s="39"/>
      <c r="E907" s="39"/>
      <c r="F907" s="38"/>
      <c r="G907" s="1"/>
      <c r="H907" s="1"/>
      <c r="I907" s="1"/>
      <c r="J907" s="1"/>
      <c r="K907" s="1"/>
      <c r="L907" s="1"/>
      <c r="M907" s="1"/>
      <c r="N907" s="1"/>
      <c r="O907" s="1"/>
      <c r="P907" s="1"/>
      <c r="Q907" s="1"/>
      <c r="R907" s="1"/>
      <c r="S907" s="1"/>
      <c r="T907" s="1"/>
      <c r="U907" s="1"/>
      <c r="V907" s="1"/>
      <c r="W907" s="1"/>
      <c r="X907" s="1"/>
      <c r="Y907" s="1"/>
      <c r="Z907" s="1"/>
    </row>
    <row r="908" spans="1:26" ht="12" customHeight="1">
      <c r="A908" s="1"/>
      <c r="B908" s="1"/>
      <c r="C908" s="38"/>
      <c r="D908" s="39"/>
      <c r="E908" s="39"/>
      <c r="F908" s="38"/>
      <c r="G908" s="1"/>
      <c r="H908" s="1"/>
      <c r="I908" s="1"/>
      <c r="J908" s="1"/>
      <c r="K908" s="1"/>
      <c r="L908" s="1"/>
      <c r="M908" s="1"/>
      <c r="N908" s="1"/>
      <c r="O908" s="1"/>
      <c r="P908" s="1"/>
      <c r="Q908" s="1"/>
      <c r="R908" s="1"/>
      <c r="S908" s="1"/>
      <c r="T908" s="1"/>
      <c r="U908" s="1"/>
      <c r="V908" s="1"/>
      <c r="W908" s="1"/>
      <c r="X908" s="1"/>
      <c r="Y908" s="1"/>
      <c r="Z908" s="1"/>
    </row>
    <row r="909" spans="1:26" ht="12" customHeight="1">
      <c r="A909" s="1"/>
      <c r="B909" s="1"/>
      <c r="C909" s="38"/>
      <c r="D909" s="39"/>
      <c r="E909" s="39"/>
      <c r="F909" s="38"/>
      <c r="G909" s="1"/>
      <c r="H909" s="1"/>
      <c r="I909" s="1"/>
      <c r="J909" s="1"/>
      <c r="K909" s="1"/>
      <c r="L909" s="1"/>
      <c r="M909" s="1"/>
      <c r="N909" s="1"/>
      <c r="O909" s="1"/>
      <c r="P909" s="1"/>
      <c r="Q909" s="1"/>
      <c r="R909" s="1"/>
      <c r="S909" s="1"/>
      <c r="T909" s="1"/>
      <c r="U909" s="1"/>
      <c r="V909" s="1"/>
      <c r="W909" s="1"/>
      <c r="X909" s="1"/>
      <c r="Y909" s="1"/>
      <c r="Z909" s="1"/>
    </row>
    <row r="910" spans="1:26" ht="12" customHeight="1">
      <c r="A910" s="1"/>
      <c r="B910" s="1"/>
      <c r="C910" s="38"/>
      <c r="D910" s="39"/>
      <c r="E910" s="39"/>
      <c r="F910" s="38"/>
      <c r="G910" s="1"/>
      <c r="H910" s="1"/>
      <c r="I910" s="1"/>
      <c r="J910" s="1"/>
      <c r="K910" s="1"/>
      <c r="L910" s="1"/>
      <c r="M910" s="1"/>
      <c r="N910" s="1"/>
      <c r="O910" s="1"/>
      <c r="P910" s="1"/>
      <c r="Q910" s="1"/>
      <c r="R910" s="1"/>
      <c r="S910" s="1"/>
      <c r="T910" s="1"/>
      <c r="U910" s="1"/>
      <c r="V910" s="1"/>
      <c r="W910" s="1"/>
      <c r="X910" s="1"/>
      <c r="Y910" s="1"/>
      <c r="Z910" s="1"/>
    </row>
    <row r="911" spans="1:26" ht="12" customHeight="1">
      <c r="A911" s="1"/>
      <c r="B911" s="1"/>
      <c r="C911" s="38"/>
      <c r="D911" s="39"/>
      <c r="E911" s="39"/>
      <c r="F911" s="38"/>
      <c r="G911" s="1"/>
      <c r="H911" s="1"/>
      <c r="I911" s="1"/>
      <c r="J911" s="1"/>
      <c r="K911" s="1"/>
      <c r="L911" s="1"/>
      <c r="M911" s="1"/>
      <c r="N911" s="1"/>
      <c r="O911" s="1"/>
      <c r="P911" s="1"/>
      <c r="Q911" s="1"/>
      <c r="R911" s="1"/>
      <c r="S911" s="1"/>
      <c r="T911" s="1"/>
      <c r="U911" s="1"/>
      <c r="V911" s="1"/>
      <c r="W911" s="1"/>
      <c r="X911" s="1"/>
      <c r="Y911" s="1"/>
      <c r="Z911" s="1"/>
    </row>
    <row r="912" spans="1:26" ht="12" customHeight="1">
      <c r="A912" s="1"/>
      <c r="B912" s="1"/>
      <c r="C912" s="38"/>
      <c r="D912" s="39"/>
      <c r="E912" s="39"/>
      <c r="F912" s="38"/>
      <c r="G912" s="1"/>
      <c r="H912" s="1"/>
      <c r="I912" s="1"/>
      <c r="J912" s="1"/>
      <c r="K912" s="1"/>
      <c r="L912" s="1"/>
      <c r="M912" s="1"/>
      <c r="N912" s="1"/>
      <c r="O912" s="1"/>
      <c r="P912" s="1"/>
      <c r="Q912" s="1"/>
      <c r="R912" s="1"/>
      <c r="S912" s="1"/>
      <c r="T912" s="1"/>
      <c r="U912" s="1"/>
      <c r="V912" s="1"/>
      <c r="W912" s="1"/>
      <c r="X912" s="1"/>
      <c r="Y912" s="1"/>
      <c r="Z912" s="1"/>
    </row>
    <row r="913" spans="1:26" ht="12" customHeight="1">
      <c r="A913" s="1"/>
      <c r="B913" s="1"/>
      <c r="C913" s="38"/>
      <c r="D913" s="39"/>
      <c r="E913" s="39"/>
      <c r="F913" s="38"/>
      <c r="G913" s="1"/>
      <c r="H913" s="1"/>
      <c r="I913" s="1"/>
      <c r="J913" s="1"/>
      <c r="K913" s="1"/>
      <c r="L913" s="1"/>
      <c r="M913" s="1"/>
      <c r="N913" s="1"/>
      <c r="O913" s="1"/>
      <c r="P913" s="1"/>
      <c r="Q913" s="1"/>
      <c r="R913" s="1"/>
      <c r="S913" s="1"/>
      <c r="T913" s="1"/>
      <c r="U913" s="1"/>
      <c r="V913" s="1"/>
      <c r="W913" s="1"/>
      <c r="X913" s="1"/>
      <c r="Y913" s="1"/>
      <c r="Z913" s="1"/>
    </row>
    <row r="914" spans="1:26" ht="12" customHeight="1">
      <c r="A914" s="1"/>
      <c r="B914" s="1"/>
      <c r="C914" s="38"/>
      <c r="D914" s="39"/>
      <c r="E914" s="39"/>
      <c r="F914" s="38"/>
      <c r="G914" s="1"/>
      <c r="H914" s="1"/>
      <c r="I914" s="1"/>
      <c r="J914" s="1"/>
      <c r="K914" s="1"/>
      <c r="L914" s="1"/>
      <c r="M914" s="1"/>
      <c r="N914" s="1"/>
      <c r="O914" s="1"/>
      <c r="P914" s="1"/>
      <c r="Q914" s="1"/>
      <c r="R914" s="1"/>
      <c r="S914" s="1"/>
      <c r="T914" s="1"/>
      <c r="U914" s="1"/>
      <c r="V914" s="1"/>
      <c r="W914" s="1"/>
      <c r="X914" s="1"/>
      <c r="Y914" s="1"/>
      <c r="Z914" s="1"/>
    </row>
    <row r="915" spans="1:26" ht="12" customHeight="1">
      <c r="A915" s="1"/>
      <c r="B915" s="1"/>
      <c r="C915" s="38"/>
      <c r="D915" s="39"/>
      <c r="E915" s="39"/>
      <c r="F915" s="38"/>
      <c r="G915" s="1"/>
      <c r="H915" s="1"/>
      <c r="I915" s="1"/>
      <c r="J915" s="1"/>
      <c r="K915" s="1"/>
      <c r="L915" s="1"/>
      <c r="M915" s="1"/>
      <c r="N915" s="1"/>
      <c r="O915" s="1"/>
      <c r="P915" s="1"/>
      <c r="Q915" s="1"/>
      <c r="R915" s="1"/>
      <c r="S915" s="1"/>
      <c r="T915" s="1"/>
      <c r="U915" s="1"/>
      <c r="V915" s="1"/>
      <c r="W915" s="1"/>
      <c r="X915" s="1"/>
      <c r="Y915" s="1"/>
      <c r="Z915" s="1"/>
    </row>
    <row r="916" spans="1:26" ht="12" customHeight="1">
      <c r="A916" s="1"/>
      <c r="B916" s="1"/>
      <c r="C916" s="38"/>
      <c r="D916" s="39"/>
      <c r="E916" s="39"/>
      <c r="F916" s="38"/>
      <c r="G916" s="1"/>
      <c r="H916" s="1"/>
      <c r="I916" s="1"/>
      <c r="J916" s="1"/>
      <c r="K916" s="1"/>
      <c r="L916" s="1"/>
      <c r="M916" s="1"/>
      <c r="N916" s="1"/>
      <c r="O916" s="1"/>
      <c r="P916" s="1"/>
      <c r="Q916" s="1"/>
      <c r="R916" s="1"/>
      <c r="S916" s="1"/>
      <c r="T916" s="1"/>
      <c r="U916" s="1"/>
      <c r="V916" s="1"/>
      <c r="W916" s="1"/>
      <c r="X916" s="1"/>
      <c r="Y916" s="1"/>
      <c r="Z916" s="1"/>
    </row>
    <row r="917" spans="1:26" ht="12" customHeight="1">
      <c r="A917" s="1"/>
      <c r="B917" s="1"/>
      <c r="C917" s="38"/>
      <c r="D917" s="39"/>
      <c r="E917" s="39"/>
      <c r="F917" s="38"/>
      <c r="G917" s="1"/>
      <c r="H917" s="1"/>
      <c r="I917" s="1"/>
      <c r="J917" s="1"/>
      <c r="K917" s="1"/>
      <c r="L917" s="1"/>
      <c r="M917" s="1"/>
      <c r="N917" s="1"/>
      <c r="O917" s="1"/>
      <c r="P917" s="1"/>
      <c r="Q917" s="1"/>
      <c r="R917" s="1"/>
      <c r="S917" s="1"/>
      <c r="T917" s="1"/>
      <c r="U917" s="1"/>
      <c r="V917" s="1"/>
      <c r="W917" s="1"/>
      <c r="X917" s="1"/>
      <c r="Y917" s="1"/>
      <c r="Z917" s="1"/>
    </row>
    <row r="918" spans="1:26" ht="12" customHeight="1">
      <c r="A918" s="1"/>
      <c r="B918" s="1"/>
      <c r="C918" s="38"/>
      <c r="D918" s="39"/>
      <c r="E918" s="39"/>
      <c r="F918" s="38"/>
      <c r="G918" s="1"/>
      <c r="H918" s="1"/>
      <c r="I918" s="1"/>
      <c r="J918" s="1"/>
      <c r="K918" s="1"/>
      <c r="L918" s="1"/>
      <c r="M918" s="1"/>
      <c r="N918" s="1"/>
      <c r="O918" s="1"/>
      <c r="P918" s="1"/>
      <c r="Q918" s="1"/>
      <c r="R918" s="1"/>
      <c r="S918" s="1"/>
      <c r="T918" s="1"/>
      <c r="U918" s="1"/>
      <c r="V918" s="1"/>
      <c r="W918" s="1"/>
      <c r="X918" s="1"/>
      <c r="Y918" s="1"/>
      <c r="Z918" s="1"/>
    </row>
    <row r="919" spans="1:26" ht="12" customHeight="1">
      <c r="A919" s="1"/>
      <c r="B919" s="1"/>
      <c r="C919" s="38"/>
      <c r="D919" s="39"/>
      <c r="E919" s="39"/>
      <c r="F919" s="38"/>
      <c r="G919" s="1"/>
      <c r="H919" s="1"/>
      <c r="I919" s="1"/>
      <c r="J919" s="1"/>
      <c r="K919" s="1"/>
      <c r="L919" s="1"/>
      <c r="M919" s="1"/>
      <c r="N919" s="1"/>
      <c r="O919" s="1"/>
      <c r="P919" s="1"/>
      <c r="Q919" s="1"/>
      <c r="R919" s="1"/>
      <c r="S919" s="1"/>
      <c r="T919" s="1"/>
      <c r="U919" s="1"/>
      <c r="V919" s="1"/>
      <c r="W919" s="1"/>
      <c r="X919" s="1"/>
      <c r="Y919" s="1"/>
      <c r="Z919" s="1"/>
    </row>
    <row r="920" spans="1:26" ht="12" customHeight="1">
      <c r="A920" s="1"/>
      <c r="B920" s="1"/>
      <c r="C920" s="38"/>
      <c r="D920" s="39"/>
      <c r="E920" s="39"/>
      <c r="F920" s="38"/>
      <c r="G920" s="1"/>
      <c r="H920" s="1"/>
      <c r="I920" s="1"/>
      <c r="J920" s="1"/>
      <c r="K920" s="1"/>
      <c r="L920" s="1"/>
      <c r="M920" s="1"/>
      <c r="N920" s="1"/>
      <c r="O920" s="1"/>
      <c r="P920" s="1"/>
      <c r="Q920" s="1"/>
      <c r="R920" s="1"/>
      <c r="S920" s="1"/>
      <c r="T920" s="1"/>
      <c r="U920" s="1"/>
      <c r="V920" s="1"/>
      <c r="W920" s="1"/>
      <c r="X920" s="1"/>
      <c r="Y920" s="1"/>
      <c r="Z920" s="1"/>
    </row>
    <row r="921" spans="1:26" ht="12" customHeight="1">
      <c r="A921" s="1"/>
      <c r="B921" s="1"/>
      <c r="C921" s="38"/>
      <c r="D921" s="39"/>
      <c r="E921" s="39"/>
      <c r="F921" s="38"/>
      <c r="G921" s="1"/>
      <c r="H921" s="1"/>
      <c r="I921" s="1"/>
      <c r="J921" s="1"/>
      <c r="K921" s="1"/>
      <c r="L921" s="1"/>
      <c r="M921" s="1"/>
      <c r="N921" s="1"/>
      <c r="O921" s="1"/>
      <c r="P921" s="1"/>
      <c r="Q921" s="1"/>
      <c r="R921" s="1"/>
      <c r="S921" s="1"/>
      <c r="T921" s="1"/>
      <c r="U921" s="1"/>
      <c r="V921" s="1"/>
      <c r="W921" s="1"/>
      <c r="X921" s="1"/>
      <c r="Y921" s="1"/>
      <c r="Z921" s="1"/>
    </row>
    <row r="922" spans="1:26" ht="12" customHeight="1">
      <c r="A922" s="1"/>
      <c r="B922" s="1"/>
      <c r="C922" s="38"/>
      <c r="D922" s="39"/>
      <c r="E922" s="39"/>
      <c r="F922" s="38"/>
      <c r="G922" s="1"/>
      <c r="H922" s="1"/>
      <c r="I922" s="1"/>
      <c r="J922" s="1"/>
      <c r="K922" s="1"/>
      <c r="L922" s="1"/>
      <c r="M922" s="1"/>
      <c r="N922" s="1"/>
      <c r="O922" s="1"/>
      <c r="P922" s="1"/>
      <c r="Q922" s="1"/>
      <c r="R922" s="1"/>
      <c r="S922" s="1"/>
      <c r="T922" s="1"/>
      <c r="U922" s="1"/>
      <c r="V922" s="1"/>
      <c r="W922" s="1"/>
      <c r="X922" s="1"/>
      <c r="Y922" s="1"/>
      <c r="Z922" s="1"/>
    </row>
    <row r="923" spans="1:26" ht="12" customHeight="1">
      <c r="A923" s="1"/>
      <c r="B923" s="1"/>
      <c r="C923" s="38"/>
      <c r="D923" s="39"/>
      <c r="E923" s="39"/>
      <c r="F923" s="38"/>
      <c r="G923" s="1"/>
      <c r="H923" s="1"/>
      <c r="I923" s="1"/>
      <c r="J923" s="1"/>
      <c r="K923" s="1"/>
      <c r="L923" s="1"/>
      <c r="M923" s="1"/>
      <c r="N923" s="1"/>
      <c r="O923" s="1"/>
      <c r="P923" s="1"/>
      <c r="Q923" s="1"/>
      <c r="R923" s="1"/>
      <c r="S923" s="1"/>
      <c r="T923" s="1"/>
      <c r="U923" s="1"/>
      <c r="V923" s="1"/>
      <c r="W923" s="1"/>
      <c r="X923" s="1"/>
      <c r="Y923" s="1"/>
      <c r="Z923" s="1"/>
    </row>
    <row r="924" spans="1:26" ht="12" customHeight="1">
      <c r="A924" s="1"/>
      <c r="B924" s="1"/>
      <c r="C924" s="38"/>
      <c r="D924" s="39"/>
      <c r="E924" s="39"/>
      <c r="F924" s="38"/>
      <c r="G924" s="1"/>
      <c r="H924" s="1"/>
      <c r="I924" s="1"/>
      <c r="J924" s="1"/>
      <c r="K924" s="1"/>
      <c r="L924" s="1"/>
      <c r="M924" s="1"/>
      <c r="N924" s="1"/>
      <c r="O924" s="1"/>
      <c r="P924" s="1"/>
      <c r="Q924" s="1"/>
      <c r="R924" s="1"/>
      <c r="S924" s="1"/>
      <c r="T924" s="1"/>
      <c r="U924" s="1"/>
      <c r="V924" s="1"/>
      <c r="W924" s="1"/>
      <c r="X924" s="1"/>
      <c r="Y924" s="1"/>
      <c r="Z924" s="1"/>
    </row>
    <row r="925" spans="1:26" ht="12" customHeight="1">
      <c r="A925" s="1"/>
      <c r="B925" s="1"/>
      <c r="C925" s="38"/>
      <c r="D925" s="39"/>
      <c r="E925" s="39"/>
      <c r="F925" s="38"/>
      <c r="G925" s="1"/>
      <c r="H925" s="1"/>
      <c r="I925" s="1"/>
      <c r="J925" s="1"/>
      <c r="K925" s="1"/>
      <c r="L925" s="1"/>
      <c r="M925" s="1"/>
      <c r="N925" s="1"/>
      <c r="O925" s="1"/>
      <c r="P925" s="1"/>
      <c r="Q925" s="1"/>
      <c r="R925" s="1"/>
      <c r="S925" s="1"/>
      <c r="T925" s="1"/>
      <c r="U925" s="1"/>
      <c r="V925" s="1"/>
      <c r="W925" s="1"/>
      <c r="X925" s="1"/>
      <c r="Y925" s="1"/>
      <c r="Z925" s="1"/>
    </row>
    <row r="926" spans="1:26" ht="12" customHeight="1">
      <c r="A926" s="1"/>
      <c r="B926" s="1"/>
      <c r="C926" s="38"/>
      <c r="D926" s="39"/>
      <c r="E926" s="39"/>
      <c r="F926" s="38"/>
      <c r="G926" s="1"/>
      <c r="H926" s="1"/>
      <c r="I926" s="1"/>
      <c r="J926" s="1"/>
      <c r="K926" s="1"/>
      <c r="L926" s="1"/>
      <c r="M926" s="1"/>
      <c r="N926" s="1"/>
      <c r="O926" s="1"/>
      <c r="P926" s="1"/>
      <c r="Q926" s="1"/>
      <c r="R926" s="1"/>
      <c r="S926" s="1"/>
      <c r="T926" s="1"/>
      <c r="U926" s="1"/>
      <c r="V926" s="1"/>
      <c r="W926" s="1"/>
      <c r="X926" s="1"/>
      <c r="Y926" s="1"/>
      <c r="Z926" s="1"/>
    </row>
    <row r="927" spans="1:26" ht="12" customHeight="1">
      <c r="A927" s="1"/>
      <c r="B927" s="1"/>
      <c r="C927" s="38"/>
      <c r="D927" s="39"/>
      <c r="E927" s="39"/>
      <c r="F927" s="38"/>
      <c r="G927" s="1"/>
      <c r="H927" s="1"/>
      <c r="I927" s="1"/>
      <c r="J927" s="1"/>
      <c r="K927" s="1"/>
      <c r="L927" s="1"/>
      <c r="M927" s="1"/>
      <c r="N927" s="1"/>
      <c r="O927" s="1"/>
      <c r="P927" s="1"/>
      <c r="Q927" s="1"/>
      <c r="R927" s="1"/>
      <c r="S927" s="1"/>
      <c r="T927" s="1"/>
      <c r="U927" s="1"/>
      <c r="V927" s="1"/>
      <c r="W927" s="1"/>
      <c r="X927" s="1"/>
      <c r="Y927" s="1"/>
      <c r="Z927" s="1"/>
    </row>
    <row r="928" spans="1:26" ht="12" customHeight="1">
      <c r="A928" s="1"/>
      <c r="B928" s="1"/>
      <c r="C928" s="38"/>
      <c r="D928" s="39"/>
      <c r="E928" s="39"/>
      <c r="F928" s="38"/>
      <c r="G928" s="1"/>
      <c r="H928" s="1"/>
      <c r="I928" s="1"/>
      <c r="J928" s="1"/>
      <c r="K928" s="1"/>
      <c r="L928" s="1"/>
      <c r="M928" s="1"/>
      <c r="N928" s="1"/>
      <c r="O928" s="1"/>
      <c r="P928" s="1"/>
      <c r="Q928" s="1"/>
      <c r="R928" s="1"/>
      <c r="S928" s="1"/>
      <c r="T928" s="1"/>
      <c r="U928" s="1"/>
      <c r="V928" s="1"/>
      <c r="W928" s="1"/>
      <c r="X928" s="1"/>
      <c r="Y928" s="1"/>
      <c r="Z928" s="1"/>
    </row>
    <row r="929" spans="1:26" ht="12" customHeight="1">
      <c r="A929" s="1"/>
      <c r="B929" s="1"/>
      <c r="C929" s="38"/>
      <c r="D929" s="39"/>
      <c r="E929" s="39"/>
      <c r="F929" s="38"/>
      <c r="G929" s="1"/>
      <c r="H929" s="1"/>
      <c r="I929" s="1"/>
      <c r="J929" s="1"/>
      <c r="K929" s="1"/>
      <c r="L929" s="1"/>
      <c r="M929" s="1"/>
      <c r="N929" s="1"/>
      <c r="O929" s="1"/>
      <c r="P929" s="1"/>
      <c r="Q929" s="1"/>
      <c r="R929" s="1"/>
      <c r="S929" s="1"/>
      <c r="T929" s="1"/>
      <c r="U929" s="1"/>
      <c r="V929" s="1"/>
      <c r="W929" s="1"/>
      <c r="X929" s="1"/>
      <c r="Y929" s="1"/>
      <c r="Z929" s="1"/>
    </row>
    <row r="930" spans="1:26" ht="12" customHeight="1">
      <c r="A930" s="1"/>
      <c r="B930" s="1"/>
      <c r="C930" s="38"/>
      <c r="D930" s="39"/>
      <c r="E930" s="39"/>
      <c r="F930" s="38"/>
      <c r="G930" s="1"/>
      <c r="H930" s="1"/>
      <c r="I930" s="1"/>
      <c r="J930" s="1"/>
      <c r="K930" s="1"/>
      <c r="L930" s="1"/>
      <c r="M930" s="1"/>
      <c r="N930" s="1"/>
      <c r="O930" s="1"/>
      <c r="P930" s="1"/>
      <c r="Q930" s="1"/>
      <c r="R930" s="1"/>
      <c r="S930" s="1"/>
      <c r="T930" s="1"/>
      <c r="U930" s="1"/>
      <c r="V930" s="1"/>
      <c r="W930" s="1"/>
      <c r="X930" s="1"/>
      <c r="Y930" s="1"/>
      <c r="Z930" s="1"/>
    </row>
    <row r="931" spans="1:26" ht="12" customHeight="1">
      <c r="A931" s="1"/>
      <c r="B931" s="1"/>
      <c r="C931" s="38"/>
      <c r="D931" s="39"/>
      <c r="E931" s="39"/>
      <c r="F931" s="38"/>
      <c r="G931" s="1"/>
      <c r="H931" s="1"/>
      <c r="I931" s="1"/>
      <c r="J931" s="1"/>
      <c r="K931" s="1"/>
      <c r="L931" s="1"/>
      <c r="M931" s="1"/>
      <c r="N931" s="1"/>
      <c r="O931" s="1"/>
      <c r="P931" s="1"/>
      <c r="Q931" s="1"/>
      <c r="R931" s="1"/>
      <c r="S931" s="1"/>
      <c r="T931" s="1"/>
      <c r="U931" s="1"/>
      <c r="V931" s="1"/>
      <c r="W931" s="1"/>
      <c r="X931" s="1"/>
      <c r="Y931" s="1"/>
      <c r="Z931" s="1"/>
    </row>
    <row r="932" spans="1:26" ht="12" customHeight="1">
      <c r="A932" s="1"/>
      <c r="B932" s="1"/>
      <c r="C932" s="38"/>
      <c r="D932" s="39"/>
      <c r="E932" s="39"/>
      <c r="F932" s="38"/>
      <c r="G932" s="1"/>
      <c r="H932" s="1"/>
      <c r="I932" s="1"/>
      <c r="J932" s="1"/>
      <c r="K932" s="1"/>
      <c r="L932" s="1"/>
      <c r="M932" s="1"/>
      <c r="N932" s="1"/>
      <c r="O932" s="1"/>
      <c r="P932" s="1"/>
      <c r="Q932" s="1"/>
      <c r="R932" s="1"/>
      <c r="S932" s="1"/>
      <c r="T932" s="1"/>
      <c r="U932" s="1"/>
      <c r="V932" s="1"/>
      <c r="W932" s="1"/>
      <c r="X932" s="1"/>
      <c r="Y932" s="1"/>
      <c r="Z932" s="1"/>
    </row>
    <row r="933" spans="1:26" ht="12" customHeight="1">
      <c r="A933" s="1"/>
      <c r="B933" s="1"/>
      <c r="C933" s="38"/>
      <c r="D933" s="39"/>
      <c r="E933" s="39"/>
      <c r="F933" s="38"/>
      <c r="G933" s="1"/>
      <c r="H933" s="1"/>
      <c r="I933" s="1"/>
      <c r="J933" s="1"/>
      <c r="K933" s="1"/>
      <c r="L933" s="1"/>
      <c r="M933" s="1"/>
      <c r="N933" s="1"/>
      <c r="O933" s="1"/>
      <c r="P933" s="1"/>
      <c r="Q933" s="1"/>
      <c r="R933" s="1"/>
      <c r="S933" s="1"/>
      <c r="T933" s="1"/>
      <c r="U933" s="1"/>
      <c r="V933" s="1"/>
      <c r="W933" s="1"/>
      <c r="X933" s="1"/>
      <c r="Y933" s="1"/>
      <c r="Z933" s="1"/>
    </row>
    <row r="934" spans="1:26" ht="12" customHeight="1">
      <c r="A934" s="1"/>
      <c r="B934" s="1"/>
      <c r="C934" s="38"/>
      <c r="D934" s="39"/>
      <c r="E934" s="39"/>
      <c r="F934" s="38"/>
      <c r="G934" s="1"/>
      <c r="H934" s="1"/>
      <c r="I934" s="1"/>
      <c r="J934" s="1"/>
      <c r="K934" s="1"/>
      <c r="L934" s="1"/>
      <c r="M934" s="1"/>
      <c r="N934" s="1"/>
      <c r="O934" s="1"/>
      <c r="P934" s="1"/>
      <c r="Q934" s="1"/>
      <c r="R934" s="1"/>
      <c r="S934" s="1"/>
      <c r="T934" s="1"/>
      <c r="U934" s="1"/>
      <c r="V934" s="1"/>
      <c r="W934" s="1"/>
      <c r="X934" s="1"/>
      <c r="Y934" s="1"/>
      <c r="Z934" s="1"/>
    </row>
    <row r="935" spans="1:26" ht="12" customHeight="1">
      <c r="A935" s="1"/>
      <c r="B935" s="1"/>
      <c r="C935" s="38"/>
      <c r="D935" s="39"/>
      <c r="E935" s="39"/>
      <c r="F935" s="38"/>
      <c r="G935" s="1"/>
      <c r="H935" s="1"/>
      <c r="I935" s="1"/>
      <c r="J935" s="1"/>
      <c r="K935" s="1"/>
      <c r="L935" s="1"/>
      <c r="M935" s="1"/>
      <c r="N935" s="1"/>
      <c r="O935" s="1"/>
      <c r="P935" s="1"/>
      <c r="Q935" s="1"/>
      <c r="R935" s="1"/>
      <c r="S935" s="1"/>
      <c r="T935" s="1"/>
      <c r="U935" s="1"/>
      <c r="V935" s="1"/>
      <c r="W935" s="1"/>
      <c r="X935" s="1"/>
      <c r="Y935" s="1"/>
      <c r="Z935" s="1"/>
    </row>
    <row r="936" spans="1:26" ht="12" customHeight="1">
      <c r="A936" s="1"/>
      <c r="B936" s="1"/>
      <c r="C936" s="38"/>
      <c r="D936" s="39"/>
      <c r="E936" s="39"/>
      <c r="F936" s="38"/>
      <c r="G936" s="1"/>
      <c r="H936" s="1"/>
      <c r="I936" s="1"/>
      <c r="J936" s="1"/>
      <c r="K936" s="1"/>
      <c r="L936" s="1"/>
      <c r="M936" s="1"/>
      <c r="N936" s="1"/>
      <c r="O936" s="1"/>
      <c r="P936" s="1"/>
      <c r="Q936" s="1"/>
      <c r="R936" s="1"/>
      <c r="S936" s="1"/>
      <c r="T936" s="1"/>
      <c r="U936" s="1"/>
      <c r="V936" s="1"/>
      <c r="W936" s="1"/>
      <c r="X936" s="1"/>
      <c r="Y936" s="1"/>
      <c r="Z936" s="1"/>
    </row>
    <row r="937" spans="1:26" ht="12" customHeight="1">
      <c r="A937" s="1"/>
      <c r="B937" s="1"/>
      <c r="C937" s="38"/>
      <c r="D937" s="39"/>
      <c r="E937" s="39"/>
      <c r="F937" s="38"/>
      <c r="G937" s="1"/>
      <c r="H937" s="1"/>
      <c r="I937" s="1"/>
      <c r="J937" s="1"/>
      <c r="K937" s="1"/>
      <c r="L937" s="1"/>
      <c r="M937" s="1"/>
      <c r="N937" s="1"/>
      <c r="O937" s="1"/>
      <c r="P937" s="1"/>
      <c r="Q937" s="1"/>
      <c r="R937" s="1"/>
      <c r="S937" s="1"/>
      <c r="T937" s="1"/>
      <c r="U937" s="1"/>
      <c r="V937" s="1"/>
      <c r="W937" s="1"/>
      <c r="X937" s="1"/>
      <c r="Y937" s="1"/>
      <c r="Z937" s="1"/>
    </row>
    <row r="938" spans="1:26" ht="12" customHeight="1">
      <c r="A938" s="1"/>
      <c r="B938" s="1"/>
      <c r="C938" s="38"/>
      <c r="D938" s="39"/>
      <c r="E938" s="39"/>
      <c r="F938" s="38"/>
      <c r="G938" s="1"/>
      <c r="H938" s="1"/>
      <c r="I938" s="1"/>
      <c r="J938" s="1"/>
      <c r="K938" s="1"/>
      <c r="L938" s="1"/>
      <c r="M938" s="1"/>
      <c r="N938" s="1"/>
      <c r="O938" s="1"/>
      <c r="P938" s="1"/>
      <c r="Q938" s="1"/>
      <c r="R938" s="1"/>
      <c r="S938" s="1"/>
      <c r="T938" s="1"/>
      <c r="U938" s="1"/>
      <c r="V938" s="1"/>
      <c r="W938" s="1"/>
      <c r="X938" s="1"/>
      <c r="Y938" s="1"/>
      <c r="Z938" s="1"/>
    </row>
    <row r="939" spans="1:26" ht="12" customHeight="1">
      <c r="A939" s="1"/>
      <c r="B939" s="1"/>
      <c r="C939" s="38"/>
      <c r="D939" s="39"/>
      <c r="E939" s="39"/>
      <c r="F939" s="38"/>
      <c r="G939" s="1"/>
      <c r="H939" s="1"/>
      <c r="I939" s="1"/>
      <c r="J939" s="1"/>
      <c r="K939" s="1"/>
      <c r="L939" s="1"/>
      <c r="M939" s="1"/>
      <c r="N939" s="1"/>
      <c r="O939" s="1"/>
      <c r="P939" s="1"/>
      <c r="Q939" s="1"/>
      <c r="R939" s="1"/>
      <c r="S939" s="1"/>
      <c r="T939" s="1"/>
      <c r="U939" s="1"/>
      <c r="V939" s="1"/>
      <c r="W939" s="1"/>
      <c r="X939" s="1"/>
      <c r="Y939" s="1"/>
      <c r="Z939" s="1"/>
    </row>
    <row r="940" spans="1:26" ht="12" customHeight="1">
      <c r="A940" s="1"/>
      <c r="B940" s="1"/>
      <c r="C940" s="38"/>
      <c r="D940" s="39"/>
      <c r="E940" s="39"/>
      <c r="F940" s="38"/>
      <c r="G940" s="1"/>
      <c r="H940" s="1"/>
      <c r="I940" s="1"/>
      <c r="J940" s="1"/>
      <c r="K940" s="1"/>
      <c r="L940" s="1"/>
      <c r="M940" s="1"/>
      <c r="N940" s="1"/>
      <c r="O940" s="1"/>
      <c r="P940" s="1"/>
      <c r="Q940" s="1"/>
      <c r="R940" s="1"/>
      <c r="S940" s="1"/>
      <c r="T940" s="1"/>
      <c r="U940" s="1"/>
      <c r="V940" s="1"/>
      <c r="W940" s="1"/>
      <c r="X940" s="1"/>
      <c r="Y940" s="1"/>
      <c r="Z940" s="1"/>
    </row>
    <row r="941" spans="1:26" ht="12" customHeight="1">
      <c r="A941" s="1"/>
      <c r="B941" s="1"/>
      <c r="C941" s="38"/>
      <c r="D941" s="39"/>
      <c r="E941" s="39"/>
      <c r="F941" s="38"/>
      <c r="G941" s="1"/>
      <c r="H941" s="1"/>
      <c r="I941" s="1"/>
      <c r="J941" s="1"/>
      <c r="K941" s="1"/>
      <c r="L941" s="1"/>
      <c r="M941" s="1"/>
      <c r="N941" s="1"/>
      <c r="O941" s="1"/>
      <c r="P941" s="1"/>
      <c r="Q941" s="1"/>
      <c r="R941" s="1"/>
      <c r="S941" s="1"/>
      <c r="T941" s="1"/>
      <c r="U941" s="1"/>
      <c r="V941" s="1"/>
      <c r="W941" s="1"/>
      <c r="X941" s="1"/>
      <c r="Y941" s="1"/>
      <c r="Z941" s="1"/>
    </row>
    <row r="942" spans="1:26" ht="12" customHeight="1">
      <c r="A942" s="1"/>
      <c r="B942" s="1"/>
      <c r="C942" s="38"/>
      <c r="D942" s="39"/>
      <c r="E942" s="39"/>
      <c r="F942" s="38"/>
      <c r="G942" s="1"/>
      <c r="H942" s="1"/>
      <c r="I942" s="1"/>
      <c r="J942" s="1"/>
      <c r="K942" s="1"/>
      <c r="L942" s="1"/>
      <c r="M942" s="1"/>
      <c r="N942" s="1"/>
      <c r="O942" s="1"/>
      <c r="P942" s="1"/>
      <c r="Q942" s="1"/>
      <c r="R942" s="1"/>
      <c r="S942" s="1"/>
      <c r="T942" s="1"/>
      <c r="U942" s="1"/>
      <c r="V942" s="1"/>
      <c r="W942" s="1"/>
      <c r="X942" s="1"/>
      <c r="Y942" s="1"/>
      <c r="Z942" s="1"/>
    </row>
    <row r="943" spans="1:26" ht="12" customHeight="1">
      <c r="A943" s="1"/>
      <c r="B943" s="1"/>
      <c r="C943" s="38"/>
      <c r="D943" s="39"/>
      <c r="E943" s="39"/>
      <c r="F943" s="38"/>
      <c r="G943" s="1"/>
      <c r="H943" s="1"/>
      <c r="I943" s="1"/>
      <c r="J943" s="1"/>
      <c r="K943" s="1"/>
      <c r="L943" s="1"/>
      <c r="M943" s="1"/>
      <c r="N943" s="1"/>
      <c r="O943" s="1"/>
      <c r="P943" s="1"/>
      <c r="Q943" s="1"/>
      <c r="R943" s="1"/>
      <c r="S943" s="1"/>
      <c r="T943" s="1"/>
      <c r="U943" s="1"/>
      <c r="V943" s="1"/>
      <c r="W943" s="1"/>
      <c r="X943" s="1"/>
      <c r="Y943" s="1"/>
      <c r="Z943" s="1"/>
    </row>
    <row r="944" spans="1:26" ht="12" customHeight="1">
      <c r="A944" s="1"/>
      <c r="B944" s="1"/>
      <c r="C944" s="38"/>
      <c r="D944" s="39"/>
      <c r="E944" s="39"/>
      <c r="F944" s="38"/>
      <c r="G944" s="1"/>
      <c r="H944" s="1"/>
      <c r="I944" s="1"/>
      <c r="J944" s="1"/>
      <c r="K944" s="1"/>
      <c r="L944" s="1"/>
      <c r="M944" s="1"/>
      <c r="N944" s="1"/>
      <c r="O944" s="1"/>
      <c r="P944" s="1"/>
      <c r="Q944" s="1"/>
      <c r="R944" s="1"/>
      <c r="S944" s="1"/>
      <c r="T944" s="1"/>
      <c r="U944" s="1"/>
      <c r="V944" s="1"/>
      <c r="W944" s="1"/>
      <c r="X944" s="1"/>
      <c r="Y944" s="1"/>
      <c r="Z944" s="1"/>
    </row>
    <row r="945" spans="1:26" ht="12" customHeight="1">
      <c r="A945" s="1"/>
      <c r="B945" s="1"/>
      <c r="C945" s="38"/>
      <c r="D945" s="39"/>
      <c r="E945" s="39"/>
      <c r="F945" s="38"/>
      <c r="G945" s="1"/>
      <c r="H945" s="1"/>
      <c r="I945" s="1"/>
      <c r="J945" s="1"/>
      <c r="K945" s="1"/>
      <c r="L945" s="1"/>
      <c r="M945" s="1"/>
      <c r="N945" s="1"/>
      <c r="O945" s="1"/>
      <c r="P945" s="1"/>
      <c r="Q945" s="1"/>
      <c r="R945" s="1"/>
      <c r="S945" s="1"/>
      <c r="T945" s="1"/>
      <c r="U945" s="1"/>
      <c r="V945" s="1"/>
      <c r="W945" s="1"/>
      <c r="X945" s="1"/>
      <c r="Y945" s="1"/>
      <c r="Z945" s="1"/>
    </row>
    <row r="946" spans="1:26" ht="12" customHeight="1">
      <c r="A946" s="1"/>
      <c r="B946" s="1"/>
      <c r="C946" s="38"/>
      <c r="D946" s="39"/>
      <c r="E946" s="39"/>
      <c r="F946" s="38"/>
      <c r="G946" s="1"/>
      <c r="H946" s="1"/>
      <c r="I946" s="1"/>
      <c r="J946" s="1"/>
      <c r="K946" s="1"/>
      <c r="L946" s="1"/>
      <c r="M946" s="1"/>
      <c r="N946" s="1"/>
      <c r="O946" s="1"/>
      <c r="P946" s="1"/>
      <c r="Q946" s="1"/>
      <c r="R946" s="1"/>
      <c r="S946" s="1"/>
      <c r="T946" s="1"/>
      <c r="U946" s="1"/>
      <c r="V946" s="1"/>
      <c r="W946" s="1"/>
      <c r="X946" s="1"/>
      <c r="Y946" s="1"/>
      <c r="Z946" s="1"/>
    </row>
    <row r="947" spans="1:26" ht="12" customHeight="1">
      <c r="A947" s="1"/>
      <c r="B947" s="1"/>
      <c r="C947" s="38"/>
      <c r="D947" s="39"/>
      <c r="E947" s="39"/>
      <c r="F947" s="38"/>
      <c r="G947" s="1"/>
      <c r="H947" s="1"/>
      <c r="I947" s="1"/>
      <c r="J947" s="1"/>
      <c r="K947" s="1"/>
      <c r="L947" s="1"/>
      <c r="M947" s="1"/>
      <c r="N947" s="1"/>
      <c r="O947" s="1"/>
      <c r="P947" s="1"/>
      <c r="Q947" s="1"/>
      <c r="R947" s="1"/>
      <c r="S947" s="1"/>
      <c r="T947" s="1"/>
      <c r="U947" s="1"/>
      <c r="V947" s="1"/>
      <c r="W947" s="1"/>
      <c r="X947" s="1"/>
      <c r="Y947" s="1"/>
      <c r="Z947" s="1"/>
    </row>
    <row r="948" spans="1:26" ht="12" customHeight="1">
      <c r="A948" s="1"/>
      <c r="B948" s="1"/>
      <c r="C948" s="38"/>
      <c r="D948" s="39"/>
      <c r="E948" s="39"/>
      <c r="F948" s="38"/>
      <c r="G948" s="1"/>
      <c r="H948" s="1"/>
      <c r="I948" s="1"/>
      <c r="J948" s="1"/>
      <c r="K948" s="1"/>
      <c r="L948" s="1"/>
      <c r="M948" s="1"/>
      <c r="N948" s="1"/>
      <c r="O948" s="1"/>
      <c r="P948" s="1"/>
      <c r="Q948" s="1"/>
      <c r="R948" s="1"/>
      <c r="S948" s="1"/>
      <c r="T948" s="1"/>
      <c r="U948" s="1"/>
      <c r="V948" s="1"/>
      <c r="W948" s="1"/>
      <c r="X948" s="1"/>
      <c r="Y948" s="1"/>
      <c r="Z948" s="1"/>
    </row>
    <row r="949" spans="1:26" ht="12" customHeight="1">
      <c r="A949" s="1"/>
      <c r="B949" s="1"/>
      <c r="C949" s="38"/>
      <c r="D949" s="39"/>
      <c r="E949" s="39"/>
      <c r="F949" s="38"/>
      <c r="G949" s="1"/>
      <c r="H949" s="1"/>
      <c r="I949" s="1"/>
      <c r="J949" s="1"/>
      <c r="K949" s="1"/>
      <c r="L949" s="1"/>
      <c r="M949" s="1"/>
      <c r="N949" s="1"/>
      <c r="O949" s="1"/>
      <c r="P949" s="1"/>
      <c r="Q949" s="1"/>
      <c r="R949" s="1"/>
      <c r="S949" s="1"/>
      <c r="T949" s="1"/>
      <c r="U949" s="1"/>
      <c r="V949" s="1"/>
      <c r="W949" s="1"/>
      <c r="X949" s="1"/>
      <c r="Y949" s="1"/>
      <c r="Z949" s="1"/>
    </row>
    <row r="950" spans="1:26" ht="12" customHeight="1">
      <c r="A950" s="1"/>
      <c r="B950" s="1"/>
      <c r="C950" s="38"/>
      <c r="D950" s="39"/>
      <c r="E950" s="39"/>
      <c r="F950" s="38"/>
      <c r="G950" s="1"/>
      <c r="H950" s="1"/>
      <c r="I950" s="1"/>
      <c r="J950" s="1"/>
      <c r="K950" s="1"/>
      <c r="L950" s="1"/>
      <c r="M950" s="1"/>
      <c r="N950" s="1"/>
      <c r="O950" s="1"/>
      <c r="P950" s="1"/>
      <c r="Q950" s="1"/>
      <c r="R950" s="1"/>
      <c r="S950" s="1"/>
      <c r="T950" s="1"/>
      <c r="U950" s="1"/>
      <c r="V950" s="1"/>
      <c r="W950" s="1"/>
      <c r="X950" s="1"/>
      <c r="Y950" s="1"/>
      <c r="Z950" s="1"/>
    </row>
    <row r="951" spans="1:26" ht="12" customHeight="1">
      <c r="A951" s="1"/>
      <c r="B951" s="1"/>
      <c r="C951" s="38"/>
      <c r="D951" s="39"/>
      <c r="E951" s="39"/>
      <c r="F951" s="38"/>
      <c r="G951" s="1"/>
      <c r="H951" s="1"/>
      <c r="I951" s="1"/>
      <c r="J951" s="1"/>
      <c r="K951" s="1"/>
      <c r="L951" s="1"/>
      <c r="M951" s="1"/>
      <c r="N951" s="1"/>
      <c r="O951" s="1"/>
      <c r="P951" s="1"/>
      <c r="Q951" s="1"/>
      <c r="R951" s="1"/>
      <c r="S951" s="1"/>
      <c r="T951" s="1"/>
      <c r="U951" s="1"/>
      <c r="V951" s="1"/>
      <c r="W951" s="1"/>
      <c r="X951" s="1"/>
      <c r="Y951" s="1"/>
      <c r="Z951" s="1"/>
    </row>
    <row r="952" spans="1:26" ht="12" customHeight="1">
      <c r="A952" s="1"/>
      <c r="B952" s="1"/>
      <c r="C952" s="38"/>
      <c r="D952" s="39"/>
      <c r="E952" s="39"/>
      <c r="F952" s="38"/>
      <c r="G952" s="1"/>
      <c r="H952" s="1"/>
      <c r="I952" s="1"/>
      <c r="J952" s="1"/>
      <c r="K952" s="1"/>
      <c r="L952" s="1"/>
      <c r="M952" s="1"/>
      <c r="N952" s="1"/>
      <c r="O952" s="1"/>
      <c r="P952" s="1"/>
      <c r="Q952" s="1"/>
      <c r="R952" s="1"/>
      <c r="S952" s="1"/>
      <c r="T952" s="1"/>
      <c r="U952" s="1"/>
      <c r="V952" s="1"/>
      <c r="W952" s="1"/>
      <c r="X952" s="1"/>
      <c r="Y952" s="1"/>
      <c r="Z952" s="1"/>
    </row>
    <row r="953" spans="1:26" ht="12" customHeight="1">
      <c r="A953" s="1"/>
      <c r="B953" s="1"/>
      <c r="C953" s="38"/>
      <c r="D953" s="39"/>
      <c r="E953" s="39"/>
      <c r="F953" s="38"/>
      <c r="G953" s="1"/>
      <c r="H953" s="1"/>
      <c r="I953" s="1"/>
      <c r="J953" s="1"/>
      <c r="K953" s="1"/>
      <c r="L953" s="1"/>
      <c r="M953" s="1"/>
      <c r="N953" s="1"/>
      <c r="O953" s="1"/>
      <c r="P953" s="1"/>
      <c r="Q953" s="1"/>
      <c r="R953" s="1"/>
      <c r="S953" s="1"/>
      <c r="T953" s="1"/>
      <c r="U953" s="1"/>
      <c r="V953" s="1"/>
      <c r="W953" s="1"/>
      <c r="X953" s="1"/>
      <c r="Y953" s="1"/>
      <c r="Z953" s="1"/>
    </row>
    <row r="954" spans="1:26" ht="12" customHeight="1">
      <c r="A954" s="1"/>
      <c r="B954" s="1"/>
      <c r="C954" s="38"/>
      <c r="D954" s="39"/>
      <c r="E954" s="39"/>
      <c r="F954" s="38"/>
      <c r="G954" s="1"/>
      <c r="H954" s="1"/>
      <c r="I954" s="1"/>
      <c r="J954" s="1"/>
      <c r="K954" s="1"/>
      <c r="L954" s="1"/>
      <c r="M954" s="1"/>
      <c r="N954" s="1"/>
      <c r="O954" s="1"/>
      <c r="P954" s="1"/>
      <c r="Q954" s="1"/>
      <c r="R954" s="1"/>
      <c r="S954" s="1"/>
      <c r="T954" s="1"/>
      <c r="U954" s="1"/>
      <c r="V954" s="1"/>
      <c r="W954" s="1"/>
      <c r="X954" s="1"/>
      <c r="Y954" s="1"/>
      <c r="Z954" s="1"/>
    </row>
    <row r="955" spans="1:26" ht="12" customHeight="1">
      <c r="A955" s="1"/>
      <c r="B955" s="1"/>
      <c r="C955" s="38"/>
      <c r="D955" s="39"/>
      <c r="E955" s="39"/>
      <c r="F955" s="38"/>
      <c r="G955" s="1"/>
      <c r="H955" s="1"/>
      <c r="I955" s="1"/>
      <c r="J955" s="1"/>
      <c r="K955" s="1"/>
      <c r="L955" s="1"/>
      <c r="M955" s="1"/>
      <c r="N955" s="1"/>
      <c r="O955" s="1"/>
      <c r="P955" s="1"/>
      <c r="Q955" s="1"/>
      <c r="R955" s="1"/>
      <c r="S955" s="1"/>
      <c r="T955" s="1"/>
      <c r="U955" s="1"/>
      <c r="V955" s="1"/>
      <c r="W955" s="1"/>
      <c r="X955" s="1"/>
      <c r="Y955" s="1"/>
      <c r="Z955" s="1"/>
    </row>
    <row r="956" spans="1:26" ht="12" customHeight="1">
      <c r="A956" s="1"/>
      <c r="B956" s="1"/>
      <c r="C956" s="38"/>
      <c r="D956" s="39"/>
      <c r="E956" s="39"/>
      <c r="F956" s="38"/>
      <c r="G956" s="1"/>
      <c r="H956" s="1"/>
      <c r="I956" s="1"/>
      <c r="J956" s="1"/>
      <c r="K956" s="1"/>
      <c r="L956" s="1"/>
      <c r="M956" s="1"/>
      <c r="N956" s="1"/>
      <c r="O956" s="1"/>
      <c r="P956" s="1"/>
      <c r="Q956" s="1"/>
      <c r="R956" s="1"/>
      <c r="S956" s="1"/>
      <c r="T956" s="1"/>
      <c r="U956" s="1"/>
      <c r="V956" s="1"/>
      <c r="W956" s="1"/>
      <c r="X956" s="1"/>
      <c r="Y956" s="1"/>
      <c r="Z956" s="1"/>
    </row>
    <row r="957" spans="1:26" ht="12" customHeight="1">
      <c r="A957" s="1"/>
      <c r="B957" s="1"/>
      <c r="C957" s="38"/>
      <c r="D957" s="39"/>
      <c r="E957" s="39"/>
      <c r="F957" s="38"/>
      <c r="G957" s="1"/>
      <c r="H957" s="1"/>
      <c r="I957" s="1"/>
      <c r="J957" s="1"/>
      <c r="K957" s="1"/>
      <c r="L957" s="1"/>
      <c r="M957" s="1"/>
      <c r="N957" s="1"/>
      <c r="O957" s="1"/>
      <c r="P957" s="1"/>
      <c r="Q957" s="1"/>
      <c r="R957" s="1"/>
      <c r="S957" s="1"/>
      <c r="T957" s="1"/>
      <c r="U957" s="1"/>
      <c r="V957" s="1"/>
      <c r="W957" s="1"/>
      <c r="X957" s="1"/>
      <c r="Y957" s="1"/>
      <c r="Z957" s="1"/>
    </row>
    <row r="958" spans="1:26" ht="12" customHeight="1">
      <c r="A958" s="1"/>
      <c r="B958" s="1"/>
      <c r="C958" s="38"/>
      <c r="D958" s="39"/>
      <c r="E958" s="39"/>
      <c r="F958" s="38"/>
      <c r="G958" s="1"/>
      <c r="H958" s="1"/>
      <c r="I958" s="1"/>
      <c r="J958" s="1"/>
      <c r="K958" s="1"/>
      <c r="L958" s="1"/>
      <c r="M958" s="1"/>
      <c r="N958" s="1"/>
      <c r="O958" s="1"/>
      <c r="P958" s="1"/>
      <c r="Q958" s="1"/>
      <c r="R958" s="1"/>
      <c r="S958" s="1"/>
      <c r="T958" s="1"/>
      <c r="U958" s="1"/>
      <c r="V958" s="1"/>
      <c r="W958" s="1"/>
      <c r="X958" s="1"/>
      <c r="Y958" s="1"/>
      <c r="Z958" s="1"/>
    </row>
    <row r="959" spans="1:26" ht="12" customHeight="1">
      <c r="A959" s="1"/>
      <c r="B959" s="1"/>
      <c r="C959" s="38"/>
      <c r="D959" s="39"/>
      <c r="E959" s="39"/>
      <c r="F959" s="38"/>
      <c r="G959" s="1"/>
      <c r="H959" s="1"/>
      <c r="I959" s="1"/>
      <c r="J959" s="1"/>
      <c r="K959" s="1"/>
      <c r="L959" s="1"/>
      <c r="M959" s="1"/>
      <c r="N959" s="1"/>
      <c r="O959" s="1"/>
      <c r="P959" s="1"/>
      <c r="Q959" s="1"/>
      <c r="R959" s="1"/>
      <c r="S959" s="1"/>
      <c r="T959" s="1"/>
      <c r="U959" s="1"/>
      <c r="V959" s="1"/>
      <c r="W959" s="1"/>
      <c r="X959" s="1"/>
      <c r="Y959" s="1"/>
      <c r="Z959" s="1"/>
    </row>
    <row r="960" spans="1:26" ht="12" customHeight="1">
      <c r="A960" s="1"/>
      <c r="B960" s="1"/>
      <c r="C960" s="38"/>
      <c r="D960" s="39"/>
      <c r="E960" s="39"/>
      <c r="F960" s="38"/>
      <c r="G960" s="1"/>
      <c r="H960" s="1"/>
      <c r="I960" s="1"/>
      <c r="J960" s="1"/>
      <c r="K960" s="1"/>
      <c r="L960" s="1"/>
      <c r="M960" s="1"/>
      <c r="N960" s="1"/>
      <c r="O960" s="1"/>
      <c r="P960" s="1"/>
      <c r="Q960" s="1"/>
      <c r="R960" s="1"/>
      <c r="S960" s="1"/>
      <c r="T960" s="1"/>
      <c r="U960" s="1"/>
      <c r="V960" s="1"/>
      <c r="W960" s="1"/>
      <c r="X960" s="1"/>
      <c r="Y960" s="1"/>
      <c r="Z960" s="1"/>
    </row>
    <row r="961" spans="1:26" ht="12" customHeight="1">
      <c r="A961" s="1"/>
      <c r="B961" s="1"/>
      <c r="C961" s="38"/>
      <c r="D961" s="39"/>
      <c r="E961" s="39"/>
      <c r="F961" s="38"/>
      <c r="G961" s="1"/>
      <c r="H961" s="1"/>
      <c r="I961" s="1"/>
      <c r="J961" s="1"/>
      <c r="K961" s="1"/>
      <c r="L961" s="1"/>
      <c r="M961" s="1"/>
      <c r="N961" s="1"/>
      <c r="O961" s="1"/>
      <c r="P961" s="1"/>
      <c r="Q961" s="1"/>
      <c r="R961" s="1"/>
      <c r="S961" s="1"/>
      <c r="T961" s="1"/>
      <c r="U961" s="1"/>
      <c r="V961" s="1"/>
      <c r="W961" s="1"/>
      <c r="X961" s="1"/>
      <c r="Y961" s="1"/>
      <c r="Z961" s="1"/>
    </row>
    <row r="962" spans="1:26" ht="12" customHeight="1">
      <c r="A962" s="1"/>
      <c r="B962" s="1"/>
      <c r="C962" s="38"/>
      <c r="D962" s="39"/>
      <c r="E962" s="39"/>
      <c r="F962" s="38"/>
      <c r="G962" s="1"/>
      <c r="H962" s="1"/>
      <c r="I962" s="1"/>
      <c r="J962" s="1"/>
      <c r="K962" s="1"/>
      <c r="L962" s="1"/>
      <c r="M962" s="1"/>
      <c r="N962" s="1"/>
      <c r="O962" s="1"/>
      <c r="P962" s="1"/>
      <c r="Q962" s="1"/>
      <c r="R962" s="1"/>
      <c r="S962" s="1"/>
      <c r="T962" s="1"/>
      <c r="U962" s="1"/>
      <c r="V962" s="1"/>
      <c r="W962" s="1"/>
      <c r="X962" s="1"/>
      <c r="Y962" s="1"/>
      <c r="Z962" s="1"/>
    </row>
    <row r="963" spans="1:26" ht="12" customHeight="1">
      <c r="A963" s="1"/>
      <c r="B963" s="1"/>
      <c r="C963" s="38"/>
      <c r="D963" s="39"/>
      <c r="E963" s="39"/>
      <c r="F963" s="38"/>
      <c r="G963" s="1"/>
      <c r="H963" s="1"/>
      <c r="I963" s="1"/>
      <c r="J963" s="1"/>
      <c r="K963" s="1"/>
      <c r="L963" s="1"/>
      <c r="M963" s="1"/>
      <c r="N963" s="1"/>
      <c r="O963" s="1"/>
      <c r="P963" s="1"/>
      <c r="Q963" s="1"/>
      <c r="R963" s="1"/>
      <c r="S963" s="1"/>
      <c r="T963" s="1"/>
      <c r="U963" s="1"/>
      <c r="V963" s="1"/>
      <c r="W963" s="1"/>
      <c r="X963" s="1"/>
      <c r="Y963" s="1"/>
      <c r="Z963" s="1"/>
    </row>
    <row r="964" spans="1:26" ht="12" customHeight="1">
      <c r="A964" s="1"/>
      <c r="B964" s="1"/>
      <c r="C964" s="38"/>
      <c r="D964" s="39"/>
      <c r="E964" s="39"/>
      <c r="F964" s="38"/>
      <c r="G964" s="1"/>
      <c r="H964" s="1"/>
      <c r="I964" s="1"/>
      <c r="J964" s="1"/>
      <c r="K964" s="1"/>
      <c r="L964" s="1"/>
      <c r="M964" s="1"/>
      <c r="N964" s="1"/>
      <c r="O964" s="1"/>
      <c r="P964" s="1"/>
      <c r="Q964" s="1"/>
      <c r="R964" s="1"/>
      <c r="S964" s="1"/>
      <c r="T964" s="1"/>
      <c r="U964" s="1"/>
      <c r="V964" s="1"/>
      <c r="W964" s="1"/>
      <c r="X964" s="1"/>
      <c r="Y964" s="1"/>
      <c r="Z964" s="1"/>
    </row>
    <row r="965" spans="1:26" ht="12" customHeight="1">
      <c r="A965" s="1"/>
      <c r="B965" s="1"/>
      <c r="C965" s="38"/>
      <c r="D965" s="39"/>
      <c r="E965" s="39"/>
      <c r="F965" s="38"/>
      <c r="G965" s="1"/>
      <c r="H965" s="1"/>
      <c r="I965" s="1"/>
      <c r="J965" s="1"/>
      <c r="K965" s="1"/>
      <c r="L965" s="1"/>
      <c r="M965" s="1"/>
      <c r="N965" s="1"/>
      <c r="O965" s="1"/>
      <c r="P965" s="1"/>
      <c r="Q965" s="1"/>
      <c r="R965" s="1"/>
      <c r="S965" s="1"/>
      <c r="T965" s="1"/>
      <c r="U965" s="1"/>
      <c r="V965" s="1"/>
      <c r="W965" s="1"/>
      <c r="X965" s="1"/>
      <c r="Y965" s="1"/>
      <c r="Z965" s="1"/>
    </row>
    <row r="966" spans="1:26" ht="12" customHeight="1">
      <c r="A966" s="1"/>
      <c r="B966" s="1"/>
      <c r="C966" s="38"/>
      <c r="D966" s="39"/>
      <c r="E966" s="39"/>
      <c r="F966" s="38"/>
      <c r="G966" s="1"/>
      <c r="H966" s="1"/>
      <c r="I966" s="1"/>
      <c r="J966" s="1"/>
      <c r="K966" s="1"/>
      <c r="L966" s="1"/>
      <c r="M966" s="1"/>
      <c r="N966" s="1"/>
      <c r="O966" s="1"/>
      <c r="P966" s="1"/>
      <c r="Q966" s="1"/>
      <c r="R966" s="1"/>
      <c r="S966" s="1"/>
      <c r="T966" s="1"/>
      <c r="U966" s="1"/>
      <c r="V966" s="1"/>
      <c r="W966" s="1"/>
      <c r="X966" s="1"/>
      <c r="Y966" s="1"/>
      <c r="Z966" s="1"/>
    </row>
    <row r="967" spans="1:26" ht="12" customHeight="1">
      <c r="A967" s="1"/>
      <c r="B967" s="1"/>
      <c r="C967" s="38"/>
      <c r="D967" s="39"/>
      <c r="E967" s="39"/>
      <c r="F967" s="38"/>
      <c r="G967" s="1"/>
      <c r="H967" s="1"/>
      <c r="I967" s="1"/>
      <c r="J967" s="1"/>
      <c r="K967" s="1"/>
      <c r="L967" s="1"/>
      <c r="M967" s="1"/>
      <c r="N967" s="1"/>
      <c r="O967" s="1"/>
      <c r="P967" s="1"/>
      <c r="Q967" s="1"/>
      <c r="R967" s="1"/>
      <c r="S967" s="1"/>
      <c r="T967" s="1"/>
      <c r="U967" s="1"/>
      <c r="V967" s="1"/>
      <c r="W967" s="1"/>
      <c r="X967" s="1"/>
      <c r="Y967" s="1"/>
      <c r="Z967" s="1"/>
    </row>
    <row r="968" spans="1:26" ht="12" customHeight="1">
      <c r="A968" s="1"/>
      <c r="B968" s="1"/>
      <c r="C968" s="38"/>
      <c r="D968" s="39"/>
      <c r="E968" s="39"/>
      <c r="F968" s="38"/>
      <c r="G968" s="1"/>
      <c r="H968" s="1"/>
      <c r="I968" s="1"/>
      <c r="J968" s="1"/>
      <c r="K968" s="1"/>
      <c r="L968" s="1"/>
      <c r="M968" s="1"/>
      <c r="N968" s="1"/>
      <c r="O968" s="1"/>
      <c r="P968" s="1"/>
      <c r="Q968" s="1"/>
      <c r="R968" s="1"/>
      <c r="S968" s="1"/>
      <c r="T968" s="1"/>
      <c r="U968" s="1"/>
      <c r="V968" s="1"/>
      <c r="W968" s="1"/>
      <c r="X968" s="1"/>
      <c r="Y968" s="1"/>
      <c r="Z968" s="1"/>
    </row>
    <row r="969" spans="1:26" ht="12" customHeight="1">
      <c r="A969" s="1"/>
      <c r="B969" s="1"/>
      <c r="C969" s="38"/>
      <c r="D969" s="39"/>
      <c r="E969" s="39"/>
      <c r="F969" s="38"/>
      <c r="G969" s="1"/>
      <c r="H969" s="1"/>
      <c r="I969" s="1"/>
      <c r="J969" s="1"/>
      <c r="K969" s="1"/>
      <c r="L969" s="1"/>
      <c r="M969" s="1"/>
      <c r="N969" s="1"/>
      <c r="O969" s="1"/>
      <c r="P969" s="1"/>
      <c r="Q969" s="1"/>
      <c r="R969" s="1"/>
      <c r="S969" s="1"/>
      <c r="T969" s="1"/>
      <c r="U969" s="1"/>
      <c r="V969" s="1"/>
      <c r="W969" s="1"/>
      <c r="X969" s="1"/>
      <c r="Y969" s="1"/>
      <c r="Z969" s="1"/>
    </row>
    <row r="970" spans="1:26" ht="12" customHeight="1">
      <c r="A970" s="1"/>
      <c r="B970" s="1"/>
      <c r="C970" s="38"/>
      <c r="D970" s="39"/>
      <c r="E970" s="39"/>
      <c r="F970" s="38"/>
      <c r="G970" s="1"/>
      <c r="H970" s="1"/>
      <c r="I970" s="1"/>
      <c r="J970" s="1"/>
      <c r="K970" s="1"/>
      <c r="L970" s="1"/>
      <c r="M970" s="1"/>
      <c r="N970" s="1"/>
      <c r="O970" s="1"/>
      <c r="P970" s="1"/>
      <c r="Q970" s="1"/>
      <c r="R970" s="1"/>
      <c r="S970" s="1"/>
      <c r="T970" s="1"/>
      <c r="U970" s="1"/>
      <c r="V970" s="1"/>
      <c r="W970" s="1"/>
      <c r="X970" s="1"/>
      <c r="Y970" s="1"/>
      <c r="Z970" s="1"/>
    </row>
    <row r="971" spans="1:26" ht="12" customHeight="1">
      <c r="A971" s="1"/>
      <c r="B971" s="1"/>
      <c r="C971" s="38"/>
      <c r="D971" s="39"/>
      <c r="E971" s="39"/>
      <c r="F971" s="38"/>
      <c r="G971" s="1"/>
      <c r="H971" s="1"/>
      <c r="I971" s="1"/>
      <c r="J971" s="1"/>
      <c r="K971" s="1"/>
      <c r="L971" s="1"/>
      <c r="M971" s="1"/>
      <c r="N971" s="1"/>
      <c r="O971" s="1"/>
      <c r="P971" s="1"/>
      <c r="Q971" s="1"/>
      <c r="R971" s="1"/>
      <c r="S971" s="1"/>
      <c r="T971" s="1"/>
      <c r="U971" s="1"/>
      <c r="V971" s="1"/>
      <c r="W971" s="1"/>
      <c r="X971" s="1"/>
      <c r="Y971" s="1"/>
      <c r="Z971" s="1"/>
    </row>
    <row r="972" spans="1:26" ht="12" customHeight="1">
      <c r="A972" s="1"/>
      <c r="B972" s="1"/>
      <c r="C972" s="38"/>
      <c r="D972" s="39"/>
      <c r="E972" s="39"/>
      <c r="F972" s="38"/>
      <c r="G972" s="1"/>
      <c r="H972" s="1"/>
      <c r="I972" s="1"/>
      <c r="J972" s="1"/>
      <c r="K972" s="1"/>
      <c r="L972" s="1"/>
      <c r="M972" s="1"/>
      <c r="N972" s="1"/>
      <c r="O972" s="1"/>
      <c r="P972" s="1"/>
      <c r="Q972" s="1"/>
      <c r="R972" s="1"/>
      <c r="S972" s="1"/>
      <c r="T972" s="1"/>
      <c r="U972" s="1"/>
      <c r="V972" s="1"/>
      <c r="W972" s="1"/>
      <c r="X972" s="1"/>
      <c r="Y972" s="1"/>
      <c r="Z972" s="1"/>
    </row>
    <row r="973" spans="1:26" ht="12" customHeight="1">
      <c r="A973" s="1"/>
      <c r="B973" s="1"/>
      <c r="C973" s="38"/>
      <c r="D973" s="39"/>
      <c r="E973" s="39"/>
      <c r="F973" s="38"/>
      <c r="G973" s="1"/>
      <c r="H973" s="1"/>
      <c r="I973" s="1"/>
      <c r="J973" s="1"/>
      <c r="K973" s="1"/>
      <c r="L973" s="1"/>
      <c r="M973" s="1"/>
      <c r="N973" s="1"/>
      <c r="O973" s="1"/>
      <c r="P973" s="1"/>
      <c r="Q973" s="1"/>
      <c r="R973" s="1"/>
      <c r="S973" s="1"/>
      <c r="T973" s="1"/>
      <c r="U973" s="1"/>
      <c r="V973" s="1"/>
      <c r="W973" s="1"/>
      <c r="X973" s="1"/>
      <c r="Y973" s="1"/>
      <c r="Z973" s="1"/>
    </row>
    <row r="974" spans="1:26" ht="12" customHeight="1">
      <c r="A974" s="1"/>
      <c r="B974" s="1"/>
      <c r="C974" s="38"/>
      <c r="D974" s="39"/>
      <c r="E974" s="39"/>
      <c r="F974" s="38"/>
      <c r="G974" s="1"/>
      <c r="H974" s="1"/>
      <c r="I974" s="1"/>
      <c r="J974" s="1"/>
      <c r="K974" s="1"/>
      <c r="L974" s="1"/>
      <c r="M974" s="1"/>
      <c r="N974" s="1"/>
      <c r="O974" s="1"/>
      <c r="P974" s="1"/>
      <c r="Q974" s="1"/>
      <c r="R974" s="1"/>
      <c r="S974" s="1"/>
      <c r="T974" s="1"/>
      <c r="U974" s="1"/>
      <c r="V974" s="1"/>
      <c r="W974" s="1"/>
      <c r="X974" s="1"/>
      <c r="Y974" s="1"/>
      <c r="Z974" s="1"/>
    </row>
    <row r="975" spans="1:26" ht="12" customHeight="1">
      <c r="A975" s="1"/>
      <c r="B975" s="1"/>
      <c r="C975" s="38"/>
      <c r="D975" s="39"/>
      <c r="E975" s="39"/>
      <c r="F975" s="38"/>
      <c r="G975" s="1"/>
      <c r="H975" s="1"/>
      <c r="I975" s="1"/>
      <c r="J975" s="1"/>
      <c r="K975" s="1"/>
      <c r="L975" s="1"/>
      <c r="M975" s="1"/>
      <c r="N975" s="1"/>
      <c r="O975" s="1"/>
      <c r="P975" s="1"/>
      <c r="Q975" s="1"/>
      <c r="R975" s="1"/>
      <c r="S975" s="1"/>
      <c r="T975" s="1"/>
      <c r="U975" s="1"/>
      <c r="V975" s="1"/>
      <c r="W975" s="1"/>
      <c r="X975" s="1"/>
      <c r="Y975" s="1"/>
      <c r="Z975" s="1"/>
    </row>
    <row r="976" spans="1:26" ht="12" customHeight="1">
      <c r="A976" s="1"/>
      <c r="B976" s="1"/>
      <c r="C976" s="38"/>
      <c r="D976" s="39"/>
      <c r="E976" s="39"/>
      <c r="F976" s="38"/>
      <c r="G976" s="1"/>
      <c r="H976" s="1"/>
      <c r="I976" s="1"/>
      <c r="J976" s="1"/>
      <c r="K976" s="1"/>
      <c r="L976" s="1"/>
      <c r="M976" s="1"/>
      <c r="N976" s="1"/>
      <c r="O976" s="1"/>
      <c r="P976" s="1"/>
      <c r="Q976" s="1"/>
      <c r="R976" s="1"/>
      <c r="S976" s="1"/>
      <c r="T976" s="1"/>
      <c r="U976" s="1"/>
      <c r="V976" s="1"/>
      <c r="W976" s="1"/>
      <c r="X976" s="1"/>
      <c r="Y976" s="1"/>
      <c r="Z976" s="1"/>
    </row>
    <row r="977" spans="1:26" ht="12" customHeight="1">
      <c r="A977" s="1"/>
      <c r="B977" s="1"/>
      <c r="C977" s="38"/>
      <c r="D977" s="39"/>
      <c r="E977" s="39"/>
      <c r="F977" s="38"/>
      <c r="G977" s="1"/>
      <c r="H977" s="1"/>
      <c r="I977" s="1"/>
      <c r="J977" s="1"/>
      <c r="K977" s="1"/>
      <c r="L977" s="1"/>
      <c r="M977" s="1"/>
      <c r="N977" s="1"/>
      <c r="O977" s="1"/>
      <c r="P977" s="1"/>
      <c r="Q977" s="1"/>
      <c r="R977" s="1"/>
      <c r="S977" s="1"/>
      <c r="T977" s="1"/>
      <c r="U977" s="1"/>
      <c r="V977" s="1"/>
      <c r="W977" s="1"/>
      <c r="X977" s="1"/>
      <c r="Y977" s="1"/>
      <c r="Z977" s="1"/>
    </row>
    <row r="978" spans="1:26" ht="12" customHeight="1">
      <c r="A978" s="1"/>
      <c r="B978" s="1"/>
      <c r="C978" s="38"/>
      <c r="D978" s="39"/>
      <c r="E978" s="39"/>
      <c r="F978" s="38"/>
      <c r="G978" s="1"/>
      <c r="H978" s="1"/>
      <c r="I978" s="1"/>
      <c r="J978" s="1"/>
      <c r="K978" s="1"/>
      <c r="L978" s="1"/>
      <c r="M978" s="1"/>
      <c r="N978" s="1"/>
      <c r="O978" s="1"/>
      <c r="P978" s="1"/>
      <c r="Q978" s="1"/>
      <c r="R978" s="1"/>
      <c r="S978" s="1"/>
      <c r="T978" s="1"/>
      <c r="U978" s="1"/>
      <c r="V978" s="1"/>
      <c r="W978" s="1"/>
      <c r="X978" s="1"/>
      <c r="Y978" s="1"/>
      <c r="Z978" s="1"/>
    </row>
    <row r="979" spans="1:26" ht="12" customHeight="1">
      <c r="A979" s="1"/>
      <c r="B979" s="1"/>
      <c r="C979" s="38"/>
      <c r="D979" s="39"/>
      <c r="E979" s="39"/>
      <c r="F979" s="38"/>
      <c r="G979" s="1"/>
      <c r="H979" s="1"/>
      <c r="I979" s="1"/>
      <c r="J979" s="1"/>
      <c r="K979" s="1"/>
      <c r="L979" s="1"/>
      <c r="M979" s="1"/>
      <c r="N979" s="1"/>
      <c r="O979" s="1"/>
      <c r="P979" s="1"/>
      <c r="Q979" s="1"/>
      <c r="R979" s="1"/>
      <c r="S979" s="1"/>
      <c r="T979" s="1"/>
      <c r="U979" s="1"/>
      <c r="V979" s="1"/>
      <c r="W979" s="1"/>
      <c r="X979" s="1"/>
      <c r="Y979" s="1"/>
      <c r="Z979" s="1"/>
    </row>
    <row r="980" spans="1:26" ht="12" customHeight="1">
      <c r="A980" s="1"/>
      <c r="B980" s="1"/>
      <c r="C980" s="38"/>
      <c r="D980" s="39"/>
      <c r="E980" s="39"/>
      <c r="F980" s="38"/>
      <c r="G980" s="1"/>
      <c r="H980" s="1"/>
      <c r="I980" s="1"/>
      <c r="J980" s="1"/>
      <c r="K980" s="1"/>
      <c r="L980" s="1"/>
      <c r="M980" s="1"/>
      <c r="N980" s="1"/>
      <c r="O980" s="1"/>
      <c r="P980" s="1"/>
      <c r="Q980" s="1"/>
      <c r="R980" s="1"/>
      <c r="S980" s="1"/>
      <c r="T980" s="1"/>
      <c r="U980" s="1"/>
      <c r="V980" s="1"/>
      <c r="W980" s="1"/>
      <c r="X980" s="1"/>
      <c r="Y980" s="1"/>
      <c r="Z980" s="1"/>
    </row>
    <row r="981" spans="1:26" ht="12" customHeight="1">
      <c r="A981" s="1"/>
      <c r="B981" s="1"/>
      <c r="C981" s="38"/>
      <c r="D981" s="39"/>
      <c r="E981" s="39"/>
      <c r="F981" s="38"/>
      <c r="G981" s="1"/>
      <c r="H981" s="1"/>
      <c r="I981" s="1"/>
      <c r="J981" s="1"/>
      <c r="K981" s="1"/>
      <c r="L981" s="1"/>
      <c r="M981" s="1"/>
      <c r="N981" s="1"/>
      <c r="O981" s="1"/>
      <c r="P981" s="1"/>
      <c r="Q981" s="1"/>
      <c r="R981" s="1"/>
      <c r="S981" s="1"/>
      <c r="T981" s="1"/>
      <c r="U981" s="1"/>
      <c r="V981" s="1"/>
      <c r="W981" s="1"/>
      <c r="X981" s="1"/>
      <c r="Y981" s="1"/>
      <c r="Z981" s="1"/>
    </row>
    <row r="982" spans="1:26" ht="12" customHeight="1">
      <c r="A982" s="1"/>
      <c r="B982" s="1"/>
      <c r="C982" s="38"/>
      <c r="D982" s="39"/>
      <c r="E982" s="39"/>
      <c r="F982" s="38"/>
      <c r="G982" s="1"/>
      <c r="H982" s="1"/>
      <c r="I982" s="1"/>
      <c r="J982" s="1"/>
      <c r="K982" s="1"/>
      <c r="L982" s="1"/>
      <c r="M982" s="1"/>
      <c r="N982" s="1"/>
      <c r="O982" s="1"/>
      <c r="P982" s="1"/>
      <c r="Q982" s="1"/>
      <c r="R982" s="1"/>
      <c r="S982" s="1"/>
      <c r="T982" s="1"/>
      <c r="U982" s="1"/>
      <c r="V982" s="1"/>
      <c r="W982" s="1"/>
      <c r="X982" s="1"/>
      <c r="Y982" s="1"/>
      <c r="Z982" s="1"/>
    </row>
    <row r="983" spans="1:26" ht="12" customHeight="1">
      <c r="A983" s="1"/>
      <c r="B983" s="1"/>
      <c r="C983" s="38"/>
      <c r="D983" s="39"/>
      <c r="E983" s="39"/>
      <c r="F983" s="38"/>
      <c r="G983" s="1"/>
      <c r="H983" s="1"/>
      <c r="I983" s="1"/>
      <c r="J983" s="1"/>
      <c r="K983" s="1"/>
      <c r="L983" s="1"/>
      <c r="M983" s="1"/>
      <c r="N983" s="1"/>
      <c r="O983" s="1"/>
      <c r="P983" s="1"/>
      <c r="Q983" s="1"/>
      <c r="R983" s="1"/>
      <c r="S983" s="1"/>
      <c r="T983" s="1"/>
      <c r="U983" s="1"/>
      <c r="V983" s="1"/>
      <c r="W983" s="1"/>
      <c r="X983" s="1"/>
      <c r="Y983" s="1"/>
      <c r="Z983" s="1"/>
    </row>
    <row r="984" spans="1:26" ht="12" customHeight="1">
      <c r="A984" s="1"/>
      <c r="B984" s="1"/>
      <c r="C984" s="38"/>
      <c r="D984" s="39"/>
      <c r="E984" s="39"/>
      <c r="F984" s="38"/>
      <c r="G984" s="1"/>
      <c r="H984" s="1"/>
      <c r="I984" s="1"/>
      <c r="J984" s="1"/>
      <c r="K984" s="1"/>
      <c r="L984" s="1"/>
      <c r="M984" s="1"/>
      <c r="N984" s="1"/>
      <c r="O984" s="1"/>
      <c r="P984" s="1"/>
      <c r="Q984" s="1"/>
      <c r="R984" s="1"/>
      <c r="S984" s="1"/>
      <c r="T984" s="1"/>
      <c r="U984" s="1"/>
      <c r="V984" s="1"/>
      <c r="W984" s="1"/>
      <c r="X984" s="1"/>
      <c r="Y984" s="1"/>
      <c r="Z984" s="1"/>
    </row>
    <row r="985" spans="1:26" ht="12" customHeight="1">
      <c r="A985" s="1"/>
      <c r="B985" s="1"/>
      <c r="C985" s="38"/>
      <c r="D985" s="39"/>
      <c r="E985" s="39"/>
      <c r="F985" s="38"/>
      <c r="G985" s="1"/>
      <c r="H985" s="1"/>
      <c r="I985" s="1"/>
      <c r="J985" s="1"/>
      <c r="K985" s="1"/>
      <c r="L985" s="1"/>
      <c r="M985" s="1"/>
      <c r="N985" s="1"/>
      <c r="O985" s="1"/>
      <c r="P985" s="1"/>
      <c r="Q985" s="1"/>
      <c r="R985" s="1"/>
      <c r="S985" s="1"/>
      <c r="T985" s="1"/>
      <c r="U985" s="1"/>
      <c r="V985" s="1"/>
      <c r="W985" s="1"/>
      <c r="X985" s="1"/>
      <c r="Y985" s="1"/>
      <c r="Z985" s="1"/>
    </row>
    <row r="986" spans="1:26" ht="12" customHeight="1">
      <c r="A986" s="1"/>
      <c r="B986" s="1"/>
      <c r="C986" s="38"/>
      <c r="D986" s="39"/>
      <c r="E986" s="39"/>
      <c r="F986" s="38"/>
      <c r="G986" s="1"/>
      <c r="H986" s="1"/>
      <c r="I986" s="1"/>
      <c r="J986" s="1"/>
      <c r="K986" s="1"/>
      <c r="L986" s="1"/>
      <c r="M986" s="1"/>
      <c r="N986" s="1"/>
      <c r="O986" s="1"/>
      <c r="P986" s="1"/>
      <c r="Q986" s="1"/>
      <c r="R986" s="1"/>
      <c r="S986" s="1"/>
      <c r="T986" s="1"/>
      <c r="U986" s="1"/>
      <c r="V986" s="1"/>
      <c r="W986" s="1"/>
      <c r="X986" s="1"/>
      <c r="Y986" s="1"/>
      <c r="Z986" s="1"/>
    </row>
    <row r="987" spans="1:26" ht="12" customHeight="1">
      <c r="A987" s="1"/>
      <c r="B987" s="1"/>
      <c r="C987" s="38"/>
      <c r="D987" s="39"/>
      <c r="E987" s="39"/>
      <c r="F987" s="38"/>
      <c r="G987" s="1"/>
      <c r="H987" s="1"/>
      <c r="I987" s="1"/>
      <c r="J987" s="1"/>
      <c r="K987" s="1"/>
      <c r="L987" s="1"/>
      <c r="M987" s="1"/>
      <c r="N987" s="1"/>
      <c r="O987" s="1"/>
      <c r="P987" s="1"/>
      <c r="Q987" s="1"/>
      <c r="R987" s="1"/>
      <c r="S987" s="1"/>
      <c r="T987" s="1"/>
      <c r="U987" s="1"/>
      <c r="V987" s="1"/>
      <c r="W987" s="1"/>
      <c r="X987" s="1"/>
      <c r="Y987" s="1"/>
      <c r="Z987" s="1"/>
    </row>
    <row r="988" spans="1:26" ht="12" customHeight="1">
      <c r="A988" s="1"/>
      <c r="B988" s="1"/>
      <c r="C988" s="38"/>
      <c r="D988" s="39"/>
      <c r="E988" s="39"/>
      <c r="F988" s="38"/>
      <c r="G988" s="1"/>
      <c r="H988" s="1"/>
      <c r="I988" s="1"/>
      <c r="J988" s="1"/>
      <c r="K988" s="1"/>
      <c r="L988" s="1"/>
      <c r="M988" s="1"/>
      <c r="N988" s="1"/>
      <c r="O988" s="1"/>
      <c r="P988" s="1"/>
      <c r="Q988" s="1"/>
      <c r="R988" s="1"/>
      <c r="S988" s="1"/>
      <c r="T988" s="1"/>
      <c r="U988" s="1"/>
      <c r="V988" s="1"/>
      <c r="W988" s="1"/>
      <c r="X988" s="1"/>
      <c r="Y988" s="1"/>
      <c r="Z988" s="1"/>
    </row>
    <row r="989" spans="1:26" ht="12" customHeight="1">
      <c r="A989" s="1"/>
      <c r="B989" s="1"/>
      <c r="C989" s="38"/>
      <c r="D989" s="39"/>
      <c r="E989" s="39"/>
      <c r="F989" s="38"/>
      <c r="G989" s="1"/>
      <c r="H989" s="1"/>
      <c r="I989" s="1"/>
      <c r="J989" s="1"/>
      <c r="K989" s="1"/>
      <c r="L989" s="1"/>
      <c r="M989" s="1"/>
      <c r="N989" s="1"/>
      <c r="O989" s="1"/>
      <c r="P989" s="1"/>
      <c r="Q989" s="1"/>
      <c r="R989" s="1"/>
      <c r="S989" s="1"/>
      <c r="T989" s="1"/>
      <c r="U989" s="1"/>
      <c r="V989" s="1"/>
      <c r="W989" s="1"/>
      <c r="X989" s="1"/>
      <c r="Y989" s="1"/>
      <c r="Z989" s="1"/>
    </row>
    <row r="990" spans="1:26" ht="12" customHeight="1">
      <c r="A990" s="1"/>
      <c r="B990" s="1"/>
      <c r="C990" s="38"/>
      <c r="D990" s="39"/>
      <c r="E990" s="39"/>
      <c r="F990" s="38"/>
      <c r="G990" s="1"/>
      <c r="H990" s="1"/>
      <c r="I990" s="1"/>
      <c r="J990" s="1"/>
      <c r="K990" s="1"/>
      <c r="L990" s="1"/>
      <c r="M990" s="1"/>
      <c r="N990" s="1"/>
      <c r="O990" s="1"/>
      <c r="P990" s="1"/>
      <c r="Q990" s="1"/>
      <c r="R990" s="1"/>
      <c r="S990" s="1"/>
      <c r="T990" s="1"/>
      <c r="U990" s="1"/>
      <c r="V990" s="1"/>
      <c r="W990" s="1"/>
      <c r="X990" s="1"/>
      <c r="Y990" s="1"/>
      <c r="Z990" s="1"/>
    </row>
    <row r="991" spans="1:26" ht="12" customHeight="1">
      <c r="A991" s="1"/>
      <c r="B991" s="1"/>
      <c r="C991" s="38"/>
      <c r="D991" s="39"/>
      <c r="E991" s="39"/>
      <c r="F991" s="38"/>
      <c r="G991" s="1"/>
      <c r="H991" s="1"/>
      <c r="I991" s="1"/>
      <c r="J991" s="1"/>
      <c r="K991" s="1"/>
      <c r="L991" s="1"/>
      <c r="M991" s="1"/>
      <c r="N991" s="1"/>
      <c r="O991" s="1"/>
      <c r="P991" s="1"/>
      <c r="Q991" s="1"/>
      <c r="R991" s="1"/>
      <c r="S991" s="1"/>
      <c r="T991" s="1"/>
      <c r="U991" s="1"/>
      <c r="V991" s="1"/>
      <c r="W991" s="1"/>
      <c r="X991" s="1"/>
      <c r="Y991" s="1"/>
      <c r="Z991" s="1"/>
    </row>
    <row r="992" spans="1:26" ht="12" customHeight="1">
      <c r="A992" s="1"/>
      <c r="B992" s="1"/>
      <c r="C992" s="38"/>
      <c r="D992" s="39"/>
      <c r="E992" s="39"/>
      <c r="F992" s="38"/>
      <c r="G992" s="1"/>
      <c r="H992" s="1"/>
      <c r="I992" s="1"/>
      <c r="J992" s="1"/>
      <c r="K992" s="1"/>
      <c r="L992" s="1"/>
      <c r="M992" s="1"/>
      <c r="N992" s="1"/>
      <c r="O992" s="1"/>
      <c r="P992" s="1"/>
      <c r="Q992" s="1"/>
      <c r="R992" s="1"/>
      <c r="S992" s="1"/>
      <c r="T992" s="1"/>
      <c r="U992" s="1"/>
      <c r="V992" s="1"/>
      <c r="W992" s="1"/>
      <c r="X992" s="1"/>
      <c r="Y992" s="1"/>
      <c r="Z992" s="1"/>
    </row>
    <row r="993" spans="1:26" ht="12" customHeight="1">
      <c r="A993" s="1"/>
      <c r="B993" s="1"/>
      <c r="C993" s="38"/>
      <c r="D993" s="39"/>
      <c r="E993" s="39"/>
      <c r="F993" s="38"/>
      <c r="G993" s="1"/>
      <c r="H993" s="1"/>
      <c r="I993" s="1"/>
      <c r="J993" s="1"/>
      <c r="K993" s="1"/>
      <c r="L993" s="1"/>
      <c r="M993" s="1"/>
      <c r="N993" s="1"/>
      <c r="O993" s="1"/>
      <c r="P993" s="1"/>
      <c r="Q993" s="1"/>
      <c r="R993" s="1"/>
      <c r="S993" s="1"/>
      <c r="T993" s="1"/>
      <c r="U993" s="1"/>
      <c r="V993" s="1"/>
      <c r="W993" s="1"/>
      <c r="X993" s="1"/>
      <c r="Y993" s="1"/>
      <c r="Z993" s="1"/>
    </row>
    <row r="994" spans="1:26" ht="12" customHeight="1">
      <c r="A994" s="1"/>
      <c r="B994" s="1"/>
      <c r="C994" s="38"/>
      <c r="D994" s="39"/>
      <c r="E994" s="39"/>
      <c r="F994" s="38"/>
      <c r="G994" s="1"/>
      <c r="H994" s="1"/>
      <c r="I994" s="1"/>
      <c r="J994" s="1"/>
      <c r="K994" s="1"/>
      <c r="L994" s="1"/>
      <c r="M994" s="1"/>
      <c r="N994" s="1"/>
      <c r="O994" s="1"/>
      <c r="P994" s="1"/>
      <c r="Q994" s="1"/>
      <c r="R994" s="1"/>
      <c r="S994" s="1"/>
      <c r="T994" s="1"/>
      <c r="U994" s="1"/>
      <c r="V994" s="1"/>
      <c r="W994" s="1"/>
      <c r="X994" s="1"/>
      <c r="Y994" s="1"/>
      <c r="Z994" s="1"/>
    </row>
    <row r="995" spans="1:26" ht="12" customHeight="1">
      <c r="A995" s="1"/>
      <c r="B995" s="1"/>
      <c r="C995" s="38"/>
      <c r="D995" s="39"/>
      <c r="E995" s="39"/>
      <c r="F995" s="38"/>
      <c r="G995" s="1"/>
      <c r="H995" s="1"/>
      <c r="I995" s="1"/>
      <c r="J995" s="1"/>
      <c r="K995" s="1"/>
      <c r="L995" s="1"/>
      <c r="M995" s="1"/>
      <c r="N995" s="1"/>
      <c r="O995" s="1"/>
      <c r="P995" s="1"/>
      <c r="Q995" s="1"/>
      <c r="R995" s="1"/>
      <c r="S995" s="1"/>
      <c r="T995" s="1"/>
      <c r="U995" s="1"/>
      <c r="V995" s="1"/>
      <c r="W995" s="1"/>
      <c r="X995" s="1"/>
      <c r="Y995" s="1"/>
      <c r="Z995" s="1"/>
    </row>
    <row r="996" spans="1:26" ht="12" customHeight="1">
      <c r="A996" s="1"/>
      <c r="B996" s="1"/>
      <c r="C996" s="38"/>
      <c r="D996" s="39"/>
      <c r="E996" s="39"/>
      <c r="F996" s="38"/>
      <c r="G996" s="1"/>
      <c r="H996" s="1"/>
      <c r="I996" s="1"/>
      <c r="J996" s="1"/>
      <c r="K996" s="1"/>
      <c r="L996" s="1"/>
      <c r="M996" s="1"/>
      <c r="N996" s="1"/>
      <c r="O996" s="1"/>
      <c r="P996" s="1"/>
      <c r="Q996" s="1"/>
      <c r="R996" s="1"/>
      <c r="S996" s="1"/>
      <c r="T996" s="1"/>
      <c r="U996" s="1"/>
      <c r="V996" s="1"/>
      <c r="W996" s="1"/>
      <c r="X996" s="1"/>
      <c r="Y996" s="1"/>
      <c r="Z996" s="1"/>
    </row>
    <row r="997" spans="1:26" ht="12" customHeight="1">
      <c r="A997" s="1"/>
      <c r="B997" s="1"/>
      <c r="C997" s="38"/>
      <c r="D997" s="39"/>
      <c r="E997" s="39"/>
      <c r="F997" s="38"/>
      <c r="G997" s="1"/>
      <c r="H997" s="1"/>
      <c r="I997" s="1"/>
      <c r="J997" s="1"/>
      <c r="K997" s="1"/>
      <c r="L997" s="1"/>
      <c r="M997" s="1"/>
      <c r="N997" s="1"/>
      <c r="O997" s="1"/>
      <c r="P997" s="1"/>
      <c r="Q997" s="1"/>
      <c r="R997" s="1"/>
      <c r="S997" s="1"/>
      <c r="T997" s="1"/>
      <c r="U997" s="1"/>
      <c r="V997" s="1"/>
      <c r="W997" s="1"/>
      <c r="X997" s="1"/>
      <c r="Y997" s="1"/>
      <c r="Z997" s="1"/>
    </row>
    <row r="998" spans="1:26" ht="12" customHeight="1">
      <c r="A998" s="1"/>
      <c r="B998" s="1"/>
      <c r="C998" s="38"/>
      <c r="D998" s="39"/>
      <c r="E998" s="39"/>
      <c r="F998" s="38"/>
      <c r="G998" s="1"/>
      <c r="H998" s="1"/>
      <c r="I998" s="1"/>
      <c r="J998" s="1"/>
      <c r="K998" s="1"/>
      <c r="L998" s="1"/>
      <c r="M998" s="1"/>
      <c r="N998" s="1"/>
      <c r="O998" s="1"/>
      <c r="P998" s="1"/>
      <c r="Q998" s="1"/>
      <c r="R998" s="1"/>
      <c r="S998" s="1"/>
      <c r="T998" s="1"/>
      <c r="U998" s="1"/>
      <c r="V998" s="1"/>
      <c r="W998" s="1"/>
      <c r="X998" s="1"/>
      <c r="Y998" s="1"/>
      <c r="Z998" s="1"/>
    </row>
    <row r="999" spans="1:26" ht="12" customHeight="1">
      <c r="A999" s="1"/>
      <c r="B999" s="1"/>
      <c r="C999" s="38"/>
      <c r="D999" s="39"/>
      <c r="E999" s="39"/>
      <c r="F999" s="38"/>
      <c r="G999" s="1"/>
      <c r="H999" s="1"/>
      <c r="I999" s="1"/>
      <c r="J999" s="1"/>
      <c r="K999" s="1"/>
      <c r="L999" s="1"/>
      <c r="M999" s="1"/>
      <c r="N999" s="1"/>
      <c r="O999" s="1"/>
      <c r="P999" s="1"/>
      <c r="Q999" s="1"/>
      <c r="R999" s="1"/>
      <c r="S999" s="1"/>
      <c r="T999" s="1"/>
      <c r="U999" s="1"/>
      <c r="V999" s="1"/>
      <c r="W999" s="1"/>
      <c r="X999" s="1"/>
      <c r="Y999" s="1"/>
      <c r="Z999" s="1"/>
    </row>
    <row r="1000" spans="1:26" ht="12" customHeight="1">
      <c r="A1000" s="1"/>
      <c r="B1000" s="1"/>
      <c r="C1000" s="38"/>
      <c r="D1000" s="39"/>
      <c r="E1000" s="39"/>
      <c r="F1000" s="38"/>
      <c r="G1000" s="1"/>
      <c r="H1000" s="1"/>
      <c r="I1000" s="1"/>
      <c r="J1000" s="1"/>
      <c r="K1000" s="1"/>
      <c r="L1000" s="1"/>
      <c r="M1000" s="1"/>
      <c r="N1000" s="1"/>
      <c r="O1000" s="1"/>
      <c r="P1000" s="1"/>
      <c r="Q1000" s="1"/>
      <c r="R1000" s="1"/>
      <c r="S1000" s="1"/>
      <c r="T1000" s="1"/>
      <c r="U1000" s="1"/>
      <c r="V1000" s="1"/>
      <c r="W1000" s="1"/>
      <c r="X1000" s="1"/>
      <c r="Y1000" s="1"/>
      <c r="Z1000" s="1"/>
    </row>
  </sheetData>
  <mergeCells count="18">
    <mergeCell ref="B17:B18"/>
    <mergeCell ref="A28:A35"/>
    <mergeCell ref="A36:A39"/>
    <mergeCell ref="B36:B37"/>
    <mergeCell ref="B38:B39"/>
    <mergeCell ref="A13:A18"/>
    <mergeCell ref="A19:A21"/>
    <mergeCell ref="B19:B21"/>
    <mergeCell ref="A22:A27"/>
    <mergeCell ref="B22:B24"/>
    <mergeCell ref="B25:B26"/>
    <mergeCell ref="B32:B33"/>
    <mergeCell ref="A1:F1"/>
    <mergeCell ref="G1:N1"/>
    <mergeCell ref="A3:A12"/>
    <mergeCell ref="B3:B5"/>
    <mergeCell ref="B8:B9"/>
    <mergeCell ref="B10:B11"/>
  </mergeCells>
  <conditionalFormatting sqref="L3:L39">
    <cfRule type="containsText" dxfId="3" priority="1" operator="containsText" text="Óptimo">
      <formula>NOT(ISERROR(SEARCH(("Óptimo"),(L3))))</formula>
    </cfRule>
  </conditionalFormatting>
  <conditionalFormatting sqref="L3:L39">
    <cfRule type="containsText" dxfId="2" priority="2" operator="containsText" text="Crítico">
      <formula>NOT(ISERROR(SEARCH(("Crítico"),(L3))))</formula>
    </cfRule>
  </conditionalFormatting>
  <conditionalFormatting sqref="L3:L39">
    <cfRule type="containsText" dxfId="1" priority="3" operator="containsText" text="Sobrecumplimiento">
      <formula>NOT(ISERROR(SEARCH(("Sobrecumplimiento"),(L3))))</formula>
    </cfRule>
  </conditionalFormatting>
  <conditionalFormatting sqref="L3:L39">
    <cfRule type="containsText" dxfId="0" priority="4" operator="containsText" text="Riesgo">
      <formula>NOT(ISERROR(SEARCH(("Riesgo"),(L3))))</formula>
    </cfRule>
  </conditionalFormatting>
  <pageMargins left="0.31496062992125984" right="0.31496062992125984" top="0.35433070866141736" bottom="0.35433070866141736" header="0" footer="0"/>
  <pageSetup scale="6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55A11"/>
  </sheetPr>
  <dimension ref="A1:Y1000"/>
  <sheetViews>
    <sheetView showGridLines="0" workbookViewId="0">
      <pane xSplit="7" ySplit="4" topLeftCell="H5" activePane="bottomRight" state="frozen"/>
      <selection pane="topRight" activeCell="H1" sqref="H1"/>
      <selection pane="bottomLeft" activeCell="A5" sqref="A5"/>
      <selection pane="bottomRight" activeCell="H5" sqref="H5"/>
    </sheetView>
  </sheetViews>
  <sheetFormatPr baseColWidth="10" defaultColWidth="12.6328125" defaultRowHeight="15" customHeight="1"/>
  <cols>
    <col min="1" max="2" width="14.36328125" customWidth="1"/>
    <col min="3" max="3" width="36" customWidth="1"/>
    <col min="4" max="5" width="14.6328125" customWidth="1"/>
    <col min="6" max="7" width="9.453125" customWidth="1"/>
    <col min="8" max="9" width="54.6328125" customWidth="1"/>
    <col min="10" max="16" width="45" hidden="1" customWidth="1"/>
    <col min="17" max="25" width="14.453125" customWidth="1"/>
  </cols>
  <sheetData>
    <row r="1" spans="1:25" ht="12" customHeight="1">
      <c r="A1" s="184" t="s">
        <v>295</v>
      </c>
      <c r="B1" s="170"/>
      <c r="C1" s="170"/>
      <c r="D1" s="170"/>
      <c r="E1" s="170"/>
      <c r="F1" s="170"/>
      <c r="G1" s="170"/>
      <c r="H1" s="170"/>
      <c r="I1" s="170"/>
      <c r="J1" s="170"/>
      <c r="K1" s="170"/>
      <c r="L1" s="170"/>
      <c r="M1" s="170"/>
      <c r="N1" s="170"/>
      <c r="O1" s="170"/>
      <c r="P1" s="171"/>
      <c r="Q1" s="1"/>
      <c r="R1" s="1"/>
      <c r="S1" s="1"/>
      <c r="T1" s="1"/>
      <c r="U1" s="1"/>
      <c r="V1" s="1"/>
      <c r="W1" s="1"/>
      <c r="X1" s="1"/>
      <c r="Y1" s="1"/>
    </row>
    <row r="2" spans="1:25" ht="12" customHeight="1">
      <c r="A2" s="2" t="s">
        <v>1</v>
      </c>
      <c r="B2" s="2" t="s">
        <v>2</v>
      </c>
      <c r="C2" s="184" t="s">
        <v>296</v>
      </c>
      <c r="D2" s="170"/>
      <c r="E2" s="170"/>
      <c r="F2" s="170"/>
      <c r="G2" s="171"/>
      <c r="H2" s="193"/>
      <c r="I2" s="171"/>
      <c r="J2" s="42"/>
      <c r="K2" s="42"/>
      <c r="L2" s="42"/>
      <c r="M2" s="42"/>
      <c r="N2" s="42"/>
      <c r="O2" s="42"/>
      <c r="P2" s="42"/>
      <c r="Q2" s="1"/>
      <c r="R2" s="1"/>
      <c r="S2" s="1"/>
      <c r="T2" s="1"/>
      <c r="U2" s="1"/>
      <c r="V2" s="1"/>
      <c r="W2" s="1"/>
      <c r="X2" s="1"/>
      <c r="Y2" s="1"/>
    </row>
    <row r="3" spans="1:25" ht="25.5" customHeight="1">
      <c r="A3" s="175" t="s">
        <v>15</v>
      </c>
      <c r="B3" s="178" t="s">
        <v>16</v>
      </c>
      <c r="C3" s="180" t="s">
        <v>17</v>
      </c>
      <c r="D3" s="170"/>
      <c r="E3" s="170"/>
      <c r="F3" s="170"/>
      <c r="G3" s="171"/>
      <c r="H3" s="181" t="s">
        <v>297</v>
      </c>
      <c r="I3" s="170"/>
      <c r="J3" s="170"/>
      <c r="K3" s="170"/>
      <c r="L3" s="170"/>
      <c r="M3" s="170"/>
      <c r="N3" s="170"/>
      <c r="O3" s="170"/>
      <c r="P3" s="171"/>
      <c r="Q3" s="1"/>
      <c r="R3" s="1"/>
      <c r="S3" s="1"/>
      <c r="T3" s="1"/>
      <c r="U3" s="1"/>
      <c r="V3" s="1"/>
      <c r="W3" s="1"/>
      <c r="X3" s="1"/>
      <c r="Y3" s="1"/>
    </row>
    <row r="4" spans="1:25" ht="12" customHeight="1">
      <c r="A4" s="176"/>
      <c r="B4" s="176"/>
      <c r="C4" s="43" t="s">
        <v>298</v>
      </c>
      <c r="D4" s="43" t="s">
        <v>299</v>
      </c>
      <c r="E4" s="44" t="s">
        <v>300</v>
      </c>
      <c r="F4" s="45" t="s">
        <v>301</v>
      </c>
      <c r="G4" s="45" t="s">
        <v>302</v>
      </c>
      <c r="H4" s="46" t="s">
        <v>303</v>
      </c>
      <c r="I4" s="47" t="s">
        <v>304</v>
      </c>
      <c r="J4" s="46" t="s">
        <v>305</v>
      </c>
      <c r="K4" s="48" t="s">
        <v>306</v>
      </c>
      <c r="L4" s="46" t="s">
        <v>307</v>
      </c>
      <c r="M4" s="48" t="s">
        <v>308</v>
      </c>
      <c r="N4" s="46" t="s">
        <v>309</v>
      </c>
      <c r="O4" s="48" t="s">
        <v>310</v>
      </c>
      <c r="P4" s="46" t="s">
        <v>311</v>
      </c>
      <c r="Q4" s="1"/>
      <c r="R4" s="1"/>
      <c r="S4" s="1"/>
      <c r="T4" s="1"/>
      <c r="U4" s="1"/>
      <c r="V4" s="1"/>
      <c r="W4" s="1"/>
      <c r="X4" s="1"/>
      <c r="Y4" s="1"/>
    </row>
    <row r="5" spans="1:25" ht="409.6" customHeight="1">
      <c r="A5" s="176"/>
      <c r="B5" s="176"/>
      <c r="C5" s="49" t="s">
        <v>312</v>
      </c>
      <c r="D5" s="20" t="s">
        <v>313</v>
      </c>
      <c r="E5" s="50"/>
      <c r="F5" s="50">
        <v>44565</v>
      </c>
      <c r="G5" s="50">
        <v>44926</v>
      </c>
      <c r="H5" s="51" t="s">
        <v>314</v>
      </c>
      <c r="I5" s="51" t="s">
        <v>315</v>
      </c>
      <c r="J5" s="49"/>
      <c r="K5" s="49"/>
      <c r="L5" s="49"/>
      <c r="M5" s="49"/>
      <c r="N5" s="49"/>
      <c r="O5" s="49"/>
      <c r="P5" s="49"/>
      <c r="Q5" s="1"/>
      <c r="R5" s="1"/>
      <c r="S5" s="1"/>
      <c r="T5" s="1"/>
      <c r="U5" s="1"/>
      <c r="V5" s="1"/>
      <c r="W5" s="1"/>
      <c r="X5" s="1"/>
      <c r="Y5" s="1"/>
    </row>
    <row r="6" spans="1:25" ht="12" customHeight="1">
      <c r="A6" s="176"/>
      <c r="B6" s="176"/>
      <c r="C6" s="49" t="s">
        <v>316</v>
      </c>
      <c r="D6" s="20" t="s">
        <v>313</v>
      </c>
      <c r="E6" s="50"/>
      <c r="F6" s="50">
        <v>44565</v>
      </c>
      <c r="G6" s="50">
        <v>44926</v>
      </c>
      <c r="H6" s="51" t="s">
        <v>317</v>
      </c>
      <c r="I6" s="51" t="s">
        <v>318</v>
      </c>
      <c r="J6" s="49"/>
      <c r="K6" s="49"/>
      <c r="L6" s="49"/>
      <c r="M6" s="49"/>
      <c r="N6" s="49"/>
      <c r="O6" s="49"/>
      <c r="P6" s="49"/>
      <c r="Q6" s="1"/>
      <c r="R6" s="1"/>
      <c r="S6" s="1"/>
      <c r="T6" s="1"/>
      <c r="U6" s="1"/>
      <c r="V6" s="1"/>
      <c r="W6" s="1"/>
      <c r="X6" s="1"/>
      <c r="Y6" s="1"/>
    </row>
    <row r="7" spans="1:25" ht="357" customHeight="1">
      <c r="A7" s="176"/>
      <c r="B7" s="176"/>
      <c r="C7" s="49" t="s">
        <v>319</v>
      </c>
      <c r="D7" s="20" t="s">
        <v>313</v>
      </c>
      <c r="E7" s="50"/>
      <c r="F7" s="50">
        <v>44621</v>
      </c>
      <c r="G7" s="50">
        <v>44926</v>
      </c>
      <c r="H7" s="51" t="s">
        <v>320</v>
      </c>
      <c r="I7" s="51" t="s">
        <v>321</v>
      </c>
      <c r="J7" s="49"/>
      <c r="K7" s="49"/>
      <c r="L7" s="49"/>
      <c r="M7" s="49"/>
      <c r="N7" s="49"/>
      <c r="O7" s="49"/>
      <c r="P7" s="49"/>
      <c r="Q7" s="1"/>
      <c r="R7" s="1"/>
      <c r="S7" s="1"/>
      <c r="T7" s="1"/>
      <c r="U7" s="1"/>
      <c r="V7" s="1"/>
      <c r="W7" s="1"/>
      <c r="X7" s="1"/>
      <c r="Y7" s="1"/>
    </row>
    <row r="8" spans="1:25" ht="109.5" customHeight="1">
      <c r="A8" s="176"/>
      <c r="B8" s="176"/>
      <c r="C8" s="51" t="s">
        <v>322</v>
      </c>
      <c r="D8" s="20" t="s">
        <v>313</v>
      </c>
      <c r="E8" s="50"/>
      <c r="F8" s="50">
        <v>44621</v>
      </c>
      <c r="G8" s="50">
        <v>44926</v>
      </c>
      <c r="H8" s="182" t="s">
        <v>323</v>
      </c>
      <c r="I8" s="51" t="s">
        <v>324</v>
      </c>
      <c r="J8" s="49"/>
      <c r="K8" s="49"/>
      <c r="L8" s="49"/>
      <c r="M8" s="49"/>
      <c r="N8" s="49"/>
      <c r="O8" s="49"/>
      <c r="P8" s="49"/>
      <c r="Q8" s="1"/>
      <c r="R8" s="1"/>
      <c r="S8" s="1"/>
      <c r="T8" s="1"/>
      <c r="U8" s="1"/>
      <c r="V8" s="1"/>
      <c r="W8" s="1"/>
      <c r="X8" s="1"/>
      <c r="Y8" s="1"/>
    </row>
    <row r="9" spans="1:25" ht="109.5" customHeight="1">
      <c r="A9" s="176"/>
      <c r="B9" s="176"/>
      <c r="C9" s="49" t="s">
        <v>325</v>
      </c>
      <c r="D9" s="20" t="s">
        <v>313</v>
      </c>
      <c r="E9" s="50"/>
      <c r="F9" s="50">
        <v>44593</v>
      </c>
      <c r="G9" s="50">
        <v>44926</v>
      </c>
      <c r="H9" s="176"/>
      <c r="I9" s="51" t="s">
        <v>326</v>
      </c>
      <c r="J9" s="49"/>
      <c r="K9" s="49"/>
      <c r="L9" s="49"/>
      <c r="M9" s="49"/>
      <c r="N9" s="49"/>
      <c r="O9" s="49"/>
      <c r="P9" s="49"/>
      <c r="Q9" s="1"/>
      <c r="R9" s="1"/>
      <c r="S9" s="1"/>
      <c r="T9" s="1"/>
      <c r="U9" s="1"/>
      <c r="V9" s="1"/>
      <c r="W9" s="1"/>
      <c r="X9" s="1"/>
      <c r="Y9" s="1"/>
    </row>
    <row r="10" spans="1:25" ht="63" customHeight="1">
      <c r="A10" s="176"/>
      <c r="B10" s="176"/>
      <c r="C10" s="49" t="s">
        <v>327</v>
      </c>
      <c r="D10" s="20" t="s">
        <v>313</v>
      </c>
      <c r="E10" s="52" t="s">
        <v>328</v>
      </c>
      <c r="F10" s="50">
        <v>44743</v>
      </c>
      <c r="G10" s="50">
        <v>44926</v>
      </c>
      <c r="H10" s="177"/>
      <c r="I10" s="51" t="s">
        <v>329</v>
      </c>
      <c r="J10" s="49"/>
      <c r="K10" s="49"/>
      <c r="L10" s="49"/>
      <c r="M10" s="49"/>
      <c r="N10" s="49"/>
      <c r="O10" s="49"/>
      <c r="P10" s="49"/>
      <c r="Q10" s="1"/>
      <c r="R10" s="1"/>
      <c r="S10" s="1"/>
      <c r="T10" s="1"/>
      <c r="U10" s="1"/>
      <c r="V10" s="1"/>
      <c r="W10" s="1"/>
      <c r="X10" s="1"/>
      <c r="Y10" s="1"/>
    </row>
    <row r="11" spans="1:25" ht="12" customHeight="1">
      <c r="A11" s="176"/>
      <c r="B11" s="176"/>
      <c r="C11" s="180" t="s">
        <v>24</v>
      </c>
      <c r="D11" s="170"/>
      <c r="E11" s="170"/>
      <c r="F11" s="170"/>
      <c r="G11" s="171"/>
      <c r="H11" s="181" t="s">
        <v>297</v>
      </c>
      <c r="I11" s="170"/>
      <c r="J11" s="170"/>
      <c r="K11" s="170"/>
      <c r="L11" s="170"/>
      <c r="M11" s="170"/>
      <c r="N11" s="170"/>
      <c r="O11" s="170"/>
      <c r="P11" s="171"/>
      <c r="Q11" s="1"/>
      <c r="R11" s="1"/>
      <c r="S11" s="1"/>
      <c r="T11" s="1"/>
      <c r="U11" s="1"/>
      <c r="V11" s="1"/>
      <c r="W11" s="1"/>
      <c r="X11" s="1"/>
      <c r="Y11" s="1"/>
    </row>
    <row r="12" spans="1:25" ht="12" customHeight="1">
      <c r="A12" s="176"/>
      <c r="B12" s="176"/>
      <c r="C12" s="43" t="s">
        <v>298</v>
      </c>
      <c r="D12" s="43" t="s">
        <v>299</v>
      </c>
      <c r="E12" s="44" t="s">
        <v>300</v>
      </c>
      <c r="F12" s="45" t="s">
        <v>301</v>
      </c>
      <c r="G12" s="45" t="s">
        <v>302</v>
      </c>
      <c r="H12" s="46" t="s">
        <v>303</v>
      </c>
      <c r="I12" s="47" t="s">
        <v>304</v>
      </c>
      <c r="J12" s="46" t="s">
        <v>305</v>
      </c>
      <c r="K12" s="48" t="s">
        <v>306</v>
      </c>
      <c r="L12" s="46" t="s">
        <v>307</v>
      </c>
      <c r="M12" s="48" t="s">
        <v>308</v>
      </c>
      <c r="N12" s="46" t="s">
        <v>309</v>
      </c>
      <c r="O12" s="48" t="s">
        <v>310</v>
      </c>
      <c r="P12" s="46" t="s">
        <v>311</v>
      </c>
      <c r="Q12" s="1"/>
      <c r="R12" s="1"/>
      <c r="S12" s="1"/>
      <c r="T12" s="1"/>
      <c r="U12" s="1"/>
      <c r="V12" s="1"/>
      <c r="W12" s="1"/>
      <c r="X12" s="1"/>
      <c r="Y12" s="1"/>
    </row>
    <row r="13" spans="1:25" ht="12" customHeight="1">
      <c r="A13" s="176"/>
      <c r="B13" s="176"/>
      <c r="C13" s="49" t="s">
        <v>330</v>
      </c>
      <c r="D13" s="20" t="s">
        <v>313</v>
      </c>
      <c r="E13" s="20" t="s">
        <v>331</v>
      </c>
      <c r="F13" s="50">
        <v>44565</v>
      </c>
      <c r="G13" s="50">
        <v>44773</v>
      </c>
      <c r="H13" s="53" t="s">
        <v>332</v>
      </c>
      <c r="I13" s="53" t="s">
        <v>333</v>
      </c>
      <c r="J13" s="49"/>
      <c r="K13" s="49"/>
      <c r="L13" s="49"/>
      <c r="M13" s="49"/>
      <c r="N13" s="49"/>
      <c r="O13" s="49"/>
      <c r="P13" s="49"/>
      <c r="Q13" s="1"/>
      <c r="R13" s="1"/>
      <c r="S13" s="1"/>
      <c r="T13" s="1"/>
      <c r="U13" s="1"/>
      <c r="V13" s="1"/>
      <c r="W13" s="1"/>
      <c r="X13" s="1"/>
      <c r="Y13" s="1"/>
    </row>
    <row r="14" spans="1:25" ht="12" customHeight="1">
      <c r="A14" s="176"/>
      <c r="B14" s="176"/>
      <c r="C14" s="49" t="s">
        <v>334</v>
      </c>
      <c r="D14" s="20" t="s">
        <v>313</v>
      </c>
      <c r="E14" s="20" t="s">
        <v>331</v>
      </c>
      <c r="F14" s="50">
        <v>44838</v>
      </c>
      <c r="G14" s="50">
        <v>44926</v>
      </c>
      <c r="H14" s="54" t="s">
        <v>335</v>
      </c>
      <c r="I14" s="54" t="s">
        <v>336</v>
      </c>
      <c r="J14" s="49"/>
      <c r="K14" s="49"/>
      <c r="L14" s="49"/>
      <c r="M14" s="49"/>
      <c r="N14" s="49"/>
      <c r="O14" s="49"/>
      <c r="P14" s="49"/>
      <c r="Q14" s="1"/>
      <c r="R14" s="1"/>
      <c r="S14" s="1"/>
      <c r="T14" s="1"/>
      <c r="U14" s="1"/>
      <c r="V14" s="1"/>
      <c r="W14" s="1"/>
      <c r="X14" s="1"/>
      <c r="Y14" s="1"/>
    </row>
    <row r="15" spans="1:25" ht="295.5" customHeight="1">
      <c r="A15" s="176"/>
      <c r="B15" s="176"/>
      <c r="C15" s="49" t="s">
        <v>337</v>
      </c>
      <c r="D15" s="20" t="s">
        <v>313</v>
      </c>
      <c r="E15" s="20" t="s">
        <v>331</v>
      </c>
      <c r="F15" s="50">
        <v>44565</v>
      </c>
      <c r="G15" s="50">
        <v>44773</v>
      </c>
      <c r="H15" s="53" t="s">
        <v>338</v>
      </c>
      <c r="I15" s="53" t="s">
        <v>339</v>
      </c>
      <c r="J15" s="49"/>
      <c r="K15" s="49"/>
      <c r="L15" s="49"/>
      <c r="M15" s="49"/>
      <c r="N15" s="49"/>
      <c r="O15" s="49"/>
      <c r="P15" s="49"/>
      <c r="Q15" s="1"/>
      <c r="R15" s="1"/>
      <c r="S15" s="1"/>
      <c r="T15" s="1"/>
      <c r="U15" s="1"/>
      <c r="V15" s="1"/>
      <c r="W15" s="1"/>
      <c r="X15" s="1"/>
      <c r="Y15" s="1"/>
    </row>
    <row r="16" spans="1:25" ht="12" customHeight="1">
      <c r="A16" s="176"/>
      <c r="B16" s="176"/>
      <c r="C16" s="55" t="s">
        <v>340</v>
      </c>
      <c r="D16" s="52" t="s">
        <v>341</v>
      </c>
      <c r="E16" s="6" t="s">
        <v>342</v>
      </c>
      <c r="F16" s="56">
        <v>44593</v>
      </c>
      <c r="G16" s="56">
        <v>44926</v>
      </c>
      <c r="H16" s="53" t="s">
        <v>343</v>
      </c>
      <c r="I16" s="53" t="s">
        <v>344</v>
      </c>
      <c r="J16" s="49"/>
      <c r="K16" s="49"/>
      <c r="L16" s="49"/>
      <c r="M16" s="49"/>
      <c r="N16" s="49"/>
      <c r="O16" s="49"/>
      <c r="P16" s="49"/>
      <c r="Q16" s="1"/>
      <c r="R16" s="1"/>
      <c r="S16" s="1"/>
      <c r="T16" s="1"/>
      <c r="U16" s="1"/>
      <c r="V16" s="1"/>
      <c r="W16" s="1"/>
      <c r="X16" s="1"/>
      <c r="Y16" s="1"/>
    </row>
    <row r="17" spans="1:25" ht="118.5" customHeight="1">
      <c r="A17" s="176"/>
      <c r="B17" s="176"/>
      <c r="C17" s="49" t="s">
        <v>345</v>
      </c>
      <c r="D17" s="20" t="s">
        <v>313</v>
      </c>
      <c r="E17" s="20" t="s">
        <v>331</v>
      </c>
      <c r="F17" s="50">
        <v>44743</v>
      </c>
      <c r="G17" s="50">
        <v>44804</v>
      </c>
      <c r="H17" s="53" t="s">
        <v>346</v>
      </c>
      <c r="I17" s="53" t="s">
        <v>347</v>
      </c>
      <c r="J17" s="49"/>
      <c r="K17" s="49"/>
      <c r="L17" s="49"/>
      <c r="M17" s="49"/>
      <c r="N17" s="49"/>
      <c r="O17" s="49"/>
      <c r="P17" s="49"/>
      <c r="Q17" s="1"/>
      <c r="R17" s="1"/>
      <c r="S17" s="1"/>
      <c r="T17" s="1"/>
      <c r="U17" s="1"/>
      <c r="V17" s="1"/>
      <c r="W17" s="1"/>
      <c r="X17" s="1"/>
      <c r="Y17" s="1"/>
    </row>
    <row r="18" spans="1:25" ht="12" customHeight="1">
      <c r="A18" s="176"/>
      <c r="B18" s="176"/>
      <c r="C18" s="57" t="s">
        <v>348</v>
      </c>
      <c r="D18" s="20" t="s">
        <v>349</v>
      </c>
      <c r="E18" s="58" t="s">
        <v>350</v>
      </c>
      <c r="F18" s="50">
        <v>44562</v>
      </c>
      <c r="G18" s="50">
        <v>44926</v>
      </c>
      <c r="H18" s="59" t="s">
        <v>351</v>
      </c>
      <c r="I18" s="59" t="s">
        <v>352</v>
      </c>
      <c r="J18" s="49"/>
      <c r="K18" s="49"/>
      <c r="L18" s="49"/>
      <c r="M18" s="49"/>
      <c r="N18" s="49"/>
      <c r="O18" s="49"/>
      <c r="P18" s="49"/>
      <c r="Q18" s="1"/>
      <c r="R18" s="1"/>
      <c r="S18" s="1"/>
      <c r="T18" s="1"/>
      <c r="U18" s="1"/>
      <c r="V18" s="1"/>
      <c r="W18" s="1"/>
      <c r="X18" s="1"/>
      <c r="Y18" s="1"/>
    </row>
    <row r="19" spans="1:25" ht="12" customHeight="1">
      <c r="A19" s="176"/>
      <c r="B19" s="176"/>
      <c r="C19" s="180" t="s">
        <v>32</v>
      </c>
      <c r="D19" s="170"/>
      <c r="E19" s="170"/>
      <c r="F19" s="170"/>
      <c r="G19" s="171"/>
      <c r="H19" s="181" t="s">
        <v>297</v>
      </c>
      <c r="I19" s="170"/>
      <c r="J19" s="170"/>
      <c r="K19" s="170"/>
      <c r="L19" s="170"/>
      <c r="M19" s="170"/>
      <c r="N19" s="170"/>
      <c r="O19" s="170"/>
      <c r="P19" s="171"/>
      <c r="Q19" s="1"/>
      <c r="R19" s="1"/>
      <c r="S19" s="1"/>
      <c r="T19" s="1"/>
      <c r="U19" s="1"/>
      <c r="V19" s="1"/>
      <c r="W19" s="1"/>
      <c r="X19" s="1"/>
      <c r="Y19" s="1"/>
    </row>
    <row r="20" spans="1:25" ht="12" customHeight="1">
      <c r="A20" s="176"/>
      <c r="B20" s="176"/>
      <c r="C20" s="43" t="s">
        <v>298</v>
      </c>
      <c r="D20" s="43" t="s">
        <v>299</v>
      </c>
      <c r="E20" s="44" t="s">
        <v>300</v>
      </c>
      <c r="F20" s="45" t="s">
        <v>301</v>
      </c>
      <c r="G20" s="45" t="s">
        <v>302</v>
      </c>
      <c r="H20" s="46" t="s">
        <v>303</v>
      </c>
      <c r="I20" s="47" t="s">
        <v>304</v>
      </c>
      <c r="J20" s="46" t="s">
        <v>305</v>
      </c>
      <c r="K20" s="48" t="s">
        <v>306</v>
      </c>
      <c r="L20" s="46" t="s">
        <v>307</v>
      </c>
      <c r="M20" s="48" t="s">
        <v>308</v>
      </c>
      <c r="N20" s="46" t="s">
        <v>309</v>
      </c>
      <c r="O20" s="48" t="s">
        <v>310</v>
      </c>
      <c r="P20" s="46" t="s">
        <v>311</v>
      </c>
      <c r="Q20" s="1"/>
      <c r="R20" s="1"/>
      <c r="S20" s="1"/>
      <c r="T20" s="1"/>
      <c r="U20" s="1"/>
      <c r="V20" s="1"/>
      <c r="W20" s="1"/>
      <c r="X20" s="1"/>
      <c r="Y20" s="1"/>
    </row>
    <row r="21" spans="1:25" ht="12" customHeight="1">
      <c r="A21" s="176"/>
      <c r="B21" s="176"/>
      <c r="C21" s="55" t="s">
        <v>353</v>
      </c>
      <c r="D21" s="20" t="s">
        <v>354</v>
      </c>
      <c r="E21" s="52" t="s">
        <v>328</v>
      </c>
      <c r="F21" s="50">
        <v>44565</v>
      </c>
      <c r="G21" s="50">
        <v>44926</v>
      </c>
      <c r="H21" s="60" t="s">
        <v>355</v>
      </c>
      <c r="I21" s="61" t="s">
        <v>356</v>
      </c>
      <c r="J21" s="49"/>
      <c r="K21" s="49"/>
      <c r="L21" s="49"/>
      <c r="M21" s="49"/>
      <c r="N21" s="49"/>
      <c r="O21" s="49"/>
      <c r="P21" s="49"/>
      <c r="Q21" s="1"/>
      <c r="R21" s="1"/>
      <c r="S21" s="1"/>
      <c r="T21" s="1"/>
      <c r="U21" s="1"/>
      <c r="V21" s="1"/>
      <c r="W21" s="1"/>
      <c r="X21" s="1"/>
      <c r="Y21" s="1"/>
    </row>
    <row r="22" spans="1:25" ht="12" customHeight="1">
      <c r="A22" s="176"/>
      <c r="B22" s="176"/>
      <c r="C22" s="55" t="s">
        <v>357</v>
      </c>
      <c r="D22" s="20" t="s">
        <v>354</v>
      </c>
      <c r="E22" s="6" t="s">
        <v>358</v>
      </c>
      <c r="F22" s="50">
        <v>44565</v>
      </c>
      <c r="G22" s="50">
        <v>44926</v>
      </c>
      <c r="H22" s="62" t="s">
        <v>359</v>
      </c>
      <c r="I22" s="63" t="s">
        <v>360</v>
      </c>
      <c r="J22" s="49"/>
      <c r="K22" s="49"/>
      <c r="L22" s="49"/>
      <c r="M22" s="49"/>
      <c r="N22" s="49"/>
      <c r="O22" s="49"/>
      <c r="P22" s="49"/>
      <c r="Q22" s="1"/>
      <c r="R22" s="1"/>
      <c r="S22" s="1"/>
      <c r="T22" s="1"/>
      <c r="U22" s="1"/>
      <c r="V22" s="1"/>
      <c r="W22" s="1"/>
      <c r="X22" s="1"/>
      <c r="Y22" s="1"/>
    </row>
    <row r="23" spans="1:25" ht="12" customHeight="1">
      <c r="A23" s="176"/>
      <c r="B23" s="176"/>
      <c r="C23" s="64" t="s">
        <v>361</v>
      </c>
      <c r="D23" s="20" t="s">
        <v>354</v>
      </c>
      <c r="E23" s="20" t="s">
        <v>313</v>
      </c>
      <c r="F23" s="50">
        <v>44565</v>
      </c>
      <c r="G23" s="50">
        <v>44926</v>
      </c>
      <c r="H23" s="62" t="s">
        <v>359</v>
      </c>
      <c r="I23" s="63" t="s">
        <v>360</v>
      </c>
      <c r="J23" s="49"/>
      <c r="K23" s="49"/>
      <c r="L23" s="49"/>
      <c r="M23" s="49"/>
      <c r="N23" s="49"/>
      <c r="O23" s="49"/>
      <c r="P23" s="49"/>
      <c r="Q23" s="1"/>
      <c r="R23" s="1"/>
      <c r="S23" s="1"/>
      <c r="T23" s="1"/>
      <c r="U23" s="1"/>
      <c r="V23" s="1"/>
      <c r="W23" s="1"/>
      <c r="X23" s="1"/>
      <c r="Y23" s="1"/>
    </row>
    <row r="24" spans="1:25" ht="12" customHeight="1">
      <c r="A24" s="176"/>
      <c r="B24" s="176"/>
      <c r="C24" s="64" t="s">
        <v>362</v>
      </c>
      <c r="D24" s="20" t="s">
        <v>313</v>
      </c>
      <c r="E24" s="6" t="s">
        <v>41</v>
      </c>
      <c r="F24" s="50">
        <v>44565</v>
      </c>
      <c r="G24" s="50">
        <v>44926</v>
      </c>
      <c r="H24" s="62" t="s">
        <v>363</v>
      </c>
      <c r="I24" s="63" t="s">
        <v>364</v>
      </c>
      <c r="J24" s="49"/>
      <c r="K24" s="49"/>
      <c r="L24" s="49"/>
      <c r="M24" s="49"/>
      <c r="N24" s="49"/>
      <c r="O24" s="49"/>
      <c r="P24" s="49"/>
      <c r="Q24" s="1"/>
      <c r="R24" s="1"/>
      <c r="S24" s="1"/>
      <c r="T24" s="1"/>
      <c r="U24" s="1"/>
      <c r="V24" s="1"/>
      <c r="W24" s="1"/>
      <c r="X24" s="1"/>
      <c r="Y24" s="1"/>
    </row>
    <row r="25" spans="1:25" ht="12" customHeight="1">
      <c r="A25" s="176"/>
      <c r="B25" s="177"/>
      <c r="C25" s="64" t="s">
        <v>365</v>
      </c>
      <c r="D25" s="20" t="s">
        <v>366</v>
      </c>
      <c r="E25" s="6" t="s">
        <v>41</v>
      </c>
      <c r="F25" s="50">
        <v>44565</v>
      </c>
      <c r="G25" s="50">
        <v>44926</v>
      </c>
      <c r="H25" s="62" t="s">
        <v>363</v>
      </c>
      <c r="I25" s="63" t="s">
        <v>367</v>
      </c>
      <c r="J25" s="49"/>
      <c r="K25" s="49"/>
      <c r="L25" s="49"/>
      <c r="M25" s="49"/>
      <c r="N25" s="49"/>
      <c r="O25" s="49"/>
      <c r="P25" s="49"/>
      <c r="Q25" s="1"/>
      <c r="R25" s="1"/>
      <c r="S25" s="1"/>
      <c r="T25" s="1"/>
      <c r="U25" s="1"/>
      <c r="V25" s="1"/>
      <c r="W25" s="1"/>
      <c r="X25" s="1"/>
      <c r="Y25" s="1"/>
    </row>
    <row r="26" spans="1:25" ht="12" customHeight="1">
      <c r="A26" s="176"/>
      <c r="B26" s="178" t="s">
        <v>38</v>
      </c>
      <c r="C26" s="180" t="s">
        <v>39</v>
      </c>
      <c r="D26" s="170"/>
      <c r="E26" s="170"/>
      <c r="F26" s="170"/>
      <c r="G26" s="171"/>
      <c r="H26" s="181" t="s">
        <v>297</v>
      </c>
      <c r="I26" s="170"/>
      <c r="J26" s="170"/>
      <c r="K26" s="170"/>
      <c r="L26" s="170"/>
      <c r="M26" s="170"/>
      <c r="N26" s="170"/>
      <c r="O26" s="170"/>
      <c r="P26" s="171"/>
      <c r="Q26" s="1"/>
      <c r="R26" s="1"/>
      <c r="S26" s="1"/>
      <c r="T26" s="1"/>
      <c r="U26" s="1"/>
      <c r="V26" s="1"/>
      <c r="W26" s="1"/>
      <c r="X26" s="1"/>
      <c r="Y26" s="1"/>
    </row>
    <row r="27" spans="1:25" ht="12" customHeight="1">
      <c r="A27" s="176"/>
      <c r="B27" s="176"/>
      <c r="C27" s="43" t="s">
        <v>298</v>
      </c>
      <c r="D27" s="43" t="s">
        <v>299</v>
      </c>
      <c r="E27" s="44" t="s">
        <v>300</v>
      </c>
      <c r="F27" s="45" t="s">
        <v>301</v>
      </c>
      <c r="G27" s="45" t="s">
        <v>302</v>
      </c>
      <c r="H27" s="46" t="s">
        <v>303</v>
      </c>
      <c r="I27" s="47" t="s">
        <v>304</v>
      </c>
      <c r="J27" s="46" t="s">
        <v>305</v>
      </c>
      <c r="K27" s="48" t="s">
        <v>306</v>
      </c>
      <c r="L27" s="46" t="s">
        <v>307</v>
      </c>
      <c r="M27" s="48" t="s">
        <v>308</v>
      </c>
      <c r="N27" s="46" t="s">
        <v>309</v>
      </c>
      <c r="O27" s="48" t="s">
        <v>310</v>
      </c>
      <c r="P27" s="46" t="s">
        <v>311</v>
      </c>
      <c r="Q27" s="1"/>
      <c r="R27" s="1"/>
      <c r="S27" s="1"/>
      <c r="T27" s="1"/>
      <c r="U27" s="1"/>
      <c r="V27" s="1"/>
      <c r="W27" s="1"/>
      <c r="X27" s="1"/>
      <c r="Y27" s="1"/>
    </row>
    <row r="28" spans="1:25" ht="12" customHeight="1">
      <c r="A28" s="176"/>
      <c r="B28" s="176"/>
      <c r="C28" s="57" t="s">
        <v>368</v>
      </c>
      <c r="D28" s="20" t="s">
        <v>313</v>
      </c>
      <c r="E28" s="50"/>
      <c r="F28" s="58">
        <v>44572</v>
      </c>
      <c r="G28" s="58">
        <v>44926</v>
      </c>
      <c r="H28" s="51" t="s">
        <v>369</v>
      </c>
      <c r="I28" s="51" t="s">
        <v>370</v>
      </c>
      <c r="J28" s="49"/>
      <c r="K28" s="49"/>
      <c r="L28" s="49"/>
      <c r="M28" s="49"/>
      <c r="N28" s="49"/>
      <c r="O28" s="49"/>
      <c r="P28" s="49"/>
      <c r="Q28" s="1"/>
      <c r="R28" s="1"/>
      <c r="S28" s="1"/>
      <c r="T28" s="1"/>
      <c r="U28" s="1"/>
      <c r="V28" s="1"/>
      <c r="W28" s="1"/>
      <c r="X28" s="1"/>
      <c r="Y28" s="1"/>
    </row>
    <row r="29" spans="1:25" ht="252" customHeight="1">
      <c r="A29" s="176"/>
      <c r="B29" s="176"/>
      <c r="C29" s="57" t="s">
        <v>316</v>
      </c>
      <c r="D29" s="20" t="s">
        <v>313</v>
      </c>
      <c r="E29" s="50"/>
      <c r="F29" s="58">
        <v>44573</v>
      </c>
      <c r="G29" s="58">
        <v>44926</v>
      </c>
      <c r="H29" s="51" t="s">
        <v>371</v>
      </c>
      <c r="I29" s="51" t="s">
        <v>372</v>
      </c>
      <c r="J29" s="49"/>
      <c r="K29" s="49"/>
      <c r="L29" s="49"/>
      <c r="M29" s="49"/>
      <c r="N29" s="49"/>
      <c r="O29" s="49"/>
      <c r="P29" s="49"/>
      <c r="Q29" s="1"/>
      <c r="R29" s="1"/>
      <c r="S29" s="1"/>
      <c r="T29" s="1"/>
      <c r="U29" s="1"/>
      <c r="V29" s="1"/>
      <c r="W29" s="1"/>
      <c r="X29" s="1"/>
      <c r="Y29" s="1"/>
    </row>
    <row r="30" spans="1:25" ht="97.5" customHeight="1">
      <c r="A30" s="176"/>
      <c r="B30" s="176"/>
      <c r="C30" s="57" t="s">
        <v>373</v>
      </c>
      <c r="D30" s="20" t="s">
        <v>313</v>
      </c>
      <c r="E30" s="65" t="s">
        <v>354</v>
      </c>
      <c r="F30" s="58">
        <v>44774</v>
      </c>
      <c r="G30" s="58">
        <v>44926</v>
      </c>
      <c r="H30" s="51" t="s">
        <v>374</v>
      </c>
      <c r="I30" s="51" t="s">
        <v>375</v>
      </c>
      <c r="J30" s="49"/>
      <c r="K30" s="49"/>
      <c r="L30" s="49"/>
      <c r="M30" s="49"/>
      <c r="N30" s="49"/>
      <c r="O30" s="49"/>
      <c r="P30" s="49"/>
      <c r="Q30" s="1"/>
      <c r="R30" s="1"/>
      <c r="S30" s="1"/>
      <c r="T30" s="1"/>
      <c r="U30" s="1"/>
      <c r="V30" s="1"/>
      <c r="W30" s="1"/>
      <c r="X30" s="1"/>
      <c r="Y30" s="1"/>
    </row>
    <row r="31" spans="1:25" ht="138" customHeight="1">
      <c r="A31" s="176"/>
      <c r="B31" s="177"/>
      <c r="C31" s="5" t="s">
        <v>376</v>
      </c>
      <c r="D31" s="20" t="s">
        <v>313</v>
      </c>
      <c r="E31" s="65" t="s">
        <v>354</v>
      </c>
      <c r="F31" s="58">
        <v>44565</v>
      </c>
      <c r="G31" s="58">
        <v>44926</v>
      </c>
      <c r="H31" s="51" t="s">
        <v>377</v>
      </c>
      <c r="I31" s="51" t="s">
        <v>378</v>
      </c>
      <c r="J31" s="49"/>
      <c r="K31" s="49"/>
      <c r="L31" s="49"/>
      <c r="M31" s="49"/>
      <c r="N31" s="49"/>
      <c r="O31" s="49"/>
      <c r="P31" s="49"/>
      <c r="Q31" s="1"/>
      <c r="R31" s="1"/>
      <c r="S31" s="1"/>
      <c r="T31" s="1"/>
      <c r="U31" s="1"/>
      <c r="V31" s="1"/>
      <c r="W31" s="1"/>
      <c r="X31" s="1"/>
      <c r="Y31" s="1"/>
    </row>
    <row r="32" spans="1:25" ht="12" customHeight="1">
      <c r="A32" s="176"/>
      <c r="B32" s="178" t="s">
        <v>45</v>
      </c>
      <c r="C32" s="180" t="s">
        <v>46</v>
      </c>
      <c r="D32" s="170"/>
      <c r="E32" s="170"/>
      <c r="F32" s="170"/>
      <c r="G32" s="171"/>
      <c r="H32" s="181" t="s">
        <v>297</v>
      </c>
      <c r="I32" s="170"/>
      <c r="J32" s="170"/>
      <c r="K32" s="170"/>
      <c r="L32" s="170"/>
      <c r="M32" s="170"/>
      <c r="N32" s="170"/>
      <c r="O32" s="170"/>
      <c r="P32" s="171"/>
      <c r="Q32" s="1"/>
      <c r="R32" s="1"/>
      <c r="S32" s="1"/>
      <c r="T32" s="1"/>
      <c r="U32" s="1"/>
      <c r="V32" s="1"/>
      <c r="W32" s="1"/>
      <c r="X32" s="1"/>
      <c r="Y32" s="1"/>
    </row>
    <row r="33" spans="1:25" ht="12" customHeight="1">
      <c r="A33" s="176"/>
      <c r="B33" s="176"/>
      <c r="C33" s="43" t="s">
        <v>298</v>
      </c>
      <c r="D33" s="43" t="s">
        <v>299</v>
      </c>
      <c r="E33" s="44" t="s">
        <v>300</v>
      </c>
      <c r="F33" s="45" t="s">
        <v>301</v>
      </c>
      <c r="G33" s="45" t="s">
        <v>302</v>
      </c>
      <c r="H33" s="46" t="s">
        <v>303</v>
      </c>
      <c r="I33" s="47" t="s">
        <v>304</v>
      </c>
      <c r="J33" s="46" t="s">
        <v>305</v>
      </c>
      <c r="K33" s="48" t="s">
        <v>306</v>
      </c>
      <c r="L33" s="46" t="s">
        <v>307</v>
      </c>
      <c r="M33" s="48" t="s">
        <v>308</v>
      </c>
      <c r="N33" s="46" t="s">
        <v>309</v>
      </c>
      <c r="O33" s="48" t="s">
        <v>310</v>
      </c>
      <c r="P33" s="46" t="s">
        <v>311</v>
      </c>
      <c r="Q33" s="1"/>
      <c r="R33" s="1"/>
      <c r="S33" s="1"/>
      <c r="T33" s="1"/>
      <c r="U33" s="1"/>
      <c r="V33" s="1"/>
      <c r="W33" s="1"/>
      <c r="X33" s="1"/>
      <c r="Y33" s="1"/>
    </row>
    <row r="34" spans="1:25" ht="400.5" customHeight="1">
      <c r="A34" s="176"/>
      <c r="B34" s="176"/>
      <c r="C34" s="49" t="s">
        <v>379</v>
      </c>
      <c r="D34" s="20" t="s">
        <v>380</v>
      </c>
      <c r="E34" s="50"/>
      <c r="F34" s="50">
        <v>44562</v>
      </c>
      <c r="G34" s="50">
        <v>44681</v>
      </c>
      <c r="H34" s="51" t="s">
        <v>381</v>
      </c>
      <c r="I34" s="9" t="s">
        <v>382</v>
      </c>
      <c r="J34" s="49"/>
      <c r="K34" s="49"/>
      <c r="L34" s="49"/>
      <c r="M34" s="49"/>
      <c r="N34" s="49"/>
      <c r="O34" s="49"/>
      <c r="P34" s="49"/>
      <c r="Q34" s="1"/>
      <c r="R34" s="1"/>
      <c r="S34" s="66"/>
      <c r="T34" s="1"/>
      <c r="U34" s="1"/>
      <c r="V34" s="1"/>
      <c r="W34" s="1"/>
      <c r="X34" s="1"/>
      <c r="Y34" s="1"/>
    </row>
    <row r="35" spans="1:25" ht="12" customHeight="1">
      <c r="A35" s="176"/>
      <c r="B35" s="176"/>
      <c r="C35" s="49" t="s">
        <v>383</v>
      </c>
      <c r="D35" s="20" t="s">
        <v>380</v>
      </c>
      <c r="E35" s="20" t="s">
        <v>92</v>
      </c>
      <c r="F35" s="50">
        <v>44621</v>
      </c>
      <c r="G35" s="50">
        <v>44805</v>
      </c>
      <c r="H35" s="51" t="s">
        <v>384</v>
      </c>
      <c r="I35" s="9" t="s">
        <v>385</v>
      </c>
      <c r="J35" s="49"/>
      <c r="K35" s="49"/>
      <c r="L35" s="49"/>
      <c r="M35" s="49"/>
      <c r="N35" s="49"/>
      <c r="O35" s="49"/>
      <c r="P35" s="49"/>
      <c r="Q35" s="1"/>
      <c r="R35" s="1"/>
      <c r="S35" s="67"/>
      <c r="T35" s="1"/>
      <c r="U35" s="1"/>
      <c r="V35" s="1"/>
      <c r="W35" s="1"/>
      <c r="X35" s="1"/>
      <c r="Y35" s="1"/>
    </row>
    <row r="36" spans="1:25" ht="12" customHeight="1">
      <c r="A36" s="176"/>
      <c r="B36" s="176"/>
      <c r="C36" s="49" t="s">
        <v>386</v>
      </c>
      <c r="D36" s="20" t="s">
        <v>92</v>
      </c>
      <c r="E36" s="20" t="s">
        <v>380</v>
      </c>
      <c r="F36" s="50">
        <v>44805</v>
      </c>
      <c r="G36" s="50">
        <v>44866</v>
      </c>
      <c r="H36" s="68" t="s">
        <v>374</v>
      </c>
      <c r="I36" s="51" t="s">
        <v>387</v>
      </c>
      <c r="J36" s="49"/>
      <c r="K36" s="49"/>
      <c r="L36" s="49"/>
      <c r="M36" s="49"/>
      <c r="N36" s="49"/>
      <c r="O36" s="49"/>
      <c r="P36" s="49"/>
      <c r="Q36" s="1"/>
      <c r="R36" s="1"/>
      <c r="S36" s="67"/>
      <c r="T36" s="1"/>
      <c r="U36" s="1"/>
      <c r="V36" s="1"/>
      <c r="W36" s="1"/>
      <c r="X36" s="1"/>
      <c r="Y36" s="1"/>
    </row>
    <row r="37" spans="1:25" ht="12" customHeight="1">
      <c r="A37" s="176"/>
      <c r="B37" s="176"/>
      <c r="C37" s="49" t="s">
        <v>388</v>
      </c>
      <c r="D37" s="20" t="s">
        <v>380</v>
      </c>
      <c r="E37" s="20" t="s">
        <v>92</v>
      </c>
      <c r="F37" s="50">
        <v>44866</v>
      </c>
      <c r="G37" s="50">
        <v>44926</v>
      </c>
      <c r="H37" s="68" t="s">
        <v>389</v>
      </c>
      <c r="I37" s="51" t="s">
        <v>387</v>
      </c>
      <c r="J37" s="49"/>
      <c r="K37" s="49"/>
      <c r="L37" s="49"/>
      <c r="M37" s="49"/>
      <c r="N37" s="49"/>
      <c r="O37" s="49"/>
      <c r="P37" s="49"/>
      <c r="Q37" s="1"/>
      <c r="R37" s="1"/>
      <c r="S37" s="1"/>
      <c r="T37" s="1"/>
      <c r="U37" s="1"/>
      <c r="V37" s="1"/>
      <c r="W37" s="1"/>
      <c r="X37" s="1"/>
      <c r="Y37" s="1"/>
    </row>
    <row r="38" spans="1:25" ht="12" customHeight="1">
      <c r="A38" s="176"/>
      <c r="B38" s="176"/>
      <c r="C38" s="49" t="s">
        <v>390</v>
      </c>
      <c r="D38" s="20" t="s">
        <v>380</v>
      </c>
      <c r="E38" s="50"/>
      <c r="F38" s="50">
        <v>44713</v>
      </c>
      <c r="G38" s="50">
        <v>44805</v>
      </c>
      <c r="H38" s="68" t="s">
        <v>391</v>
      </c>
      <c r="I38" s="51" t="s">
        <v>387</v>
      </c>
      <c r="J38" s="49"/>
      <c r="K38" s="49"/>
      <c r="L38" s="49"/>
      <c r="M38" s="49"/>
      <c r="N38" s="49"/>
      <c r="O38" s="49"/>
      <c r="P38" s="49"/>
      <c r="Q38" s="1"/>
      <c r="R38" s="1"/>
      <c r="S38" s="1"/>
      <c r="T38" s="1"/>
      <c r="U38" s="1"/>
      <c r="V38" s="1"/>
      <c r="W38" s="1"/>
      <c r="X38" s="1"/>
      <c r="Y38" s="1"/>
    </row>
    <row r="39" spans="1:25" ht="12" customHeight="1">
      <c r="A39" s="176"/>
      <c r="B39" s="177"/>
      <c r="C39" s="49" t="s">
        <v>392</v>
      </c>
      <c r="D39" s="20" t="s">
        <v>380</v>
      </c>
      <c r="E39" s="20" t="s">
        <v>92</v>
      </c>
      <c r="F39" s="50">
        <v>44835</v>
      </c>
      <c r="G39" s="50">
        <v>44926</v>
      </c>
      <c r="H39" s="68" t="s">
        <v>389</v>
      </c>
      <c r="I39" s="51" t="s">
        <v>387</v>
      </c>
      <c r="J39" s="49"/>
      <c r="K39" s="49"/>
      <c r="L39" s="49"/>
      <c r="M39" s="49"/>
      <c r="N39" s="49"/>
      <c r="O39" s="49"/>
      <c r="P39" s="49"/>
      <c r="Q39" s="1"/>
      <c r="R39" s="1"/>
      <c r="S39" s="1"/>
      <c r="T39" s="1"/>
      <c r="U39" s="1"/>
      <c r="V39" s="1"/>
      <c r="W39" s="1"/>
      <c r="X39" s="1"/>
      <c r="Y39" s="1"/>
    </row>
    <row r="40" spans="1:25" ht="12" customHeight="1">
      <c r="A40" s="176"/>
      <c r="B40" s="178" t="s">
        <v>52</v>
      </c>
      <c r="C40" s="180" t="s">
        <v>53</v>
      </c>
      <c r="D40" s="170"/>
      <c r="E40" s="170"/>
      <c r="F40" s="170"/>
      <c r="G40" s="171"/>
      <c r="H40" s="181" t="s">
        <v>297</v>
      </c>
      <c r="I40" s="170"/>
      <c r="J40" s="170"/>
      <c r="K40" s="170"/>
      <c r="L40" s="170"/>
      <c r="M40" s="170"/>
      <c r="N40" s="170"/>
      <c r="O40" s="170"/>
      <c r="P40" s="171"/>
      <c r="Q40" s="1"/>
      <c r="R40" s="1"/>
      <c r="S40" s="1"/>
      <c r="T40" s="1"/>
      <c r="U40" s="1"/>
      <c r="V40" s="1"/>
      <c r="W40" s="1"/>
      <c r="X40" s="1"/>
      <c r="Y40" s="1"/>
    </row>
    <row r="41" spans="1:25" ht="12" customHeight="1">
      <c r="A41" s="176"/>
      <c r="B41" s="176"/>
      <c r="C41" s="43" t="s">
        <v>298</v>
      </c>
      <c r="D41" s="43" t="s">
        <v>299</v>
      </c>
      <c r="E41" s="44" t="s">
        <v>300</v>
      </c>
      <c r="F41" s="45" t="s">
        <v>301</v>
      </c>
      <c r="G41" s="45" t="s">
        <v>302</v>
      </c>
      <c r="H41" s="46" t="s">
        <v>303</v>
      </c>
      <c r="I41" s="47" t="s">
        <v>304</v>
      </c>
      <c r="J41" s="46" t="s">
        <v>305</v>
      </c>
      <c r="K41" s="48" t="s">
        <v>306</v>
      </c>
      <c r="L41" s="46" t="s">
        <v>307</v>
      </c>
      <c r="M41" s="48" t="s">
        <v>308</v>
      </c>
      <c r="N41" s="46" t="s">
        <v>309</v>
      </c>
      <c r="O41" s="48" t="s">
        <v>310</v>
      </c>
      <c r="P41" s="46" t="s">
        <v>311</v>
      </c>
      <c r="Q41" s="1"/>
      <c r="R41" s="1"/>
      <c r="S41" s="1"/>
      <c r="T41" s="1"/>
      <c r="U41" s="1"/>
      <c r="V41" s="1"/>
      <c r="W41" s="1"/>
      <c r="X41" s="1"/>
      <c r="Y41" s="1"/>
    </row>
    <row r="42" spans="1:25" ht="12" customHeight="1">
      <c r="A42" s="176"/>
      <c r="B42" s="176"/>
      <c r="C42" s="49" t="s">
        <v>393</v>
      </c>
      <c r="D42" s="20" t="s">
        <v>380</v>
      </c>
      <c r="E42" s="50"/>
      <c r="F42" s="50">
        <v>44562</v>
      </c>
      <c r="G42" s="50">
        <v>44926</v>
      </c>
      <c r="H42" s="51" t="s">
        <v>394</v>
      </c>
      <c r="I42" s="51" t="s">
        <v>395</v>
      </c>
      <c r="J42" s="49"/>
      <c r="K42" s="49"/>
      <c r="L42" s="49"/>
      <c r="M42" s="49"/>
      <c r="N42" s="49"/>
      <c r="O42" s="49"/>
      <c r="P42" s="49"/>
      <c r="Q42" s="1"/>
      <c r="R42" s="1"/>
      <c r="S42" s="1"/>
      <c r="T42" s="1"/>
      <c r="U42" s="1"/>
      <c r="V42" s="1"/>
      <c r="W42" s="1"/>
      <c r="X42" s="1"/>
      <c r="Y42" s="1"/>
    </row>
    <row r="43" spans="1:25" ht="12" customHeight="1">
      <c r="A43" s="176"/>
      <c r="B43" s="176"/>
      <c r="C43" s="49" t="s">
        <v>396</v>
      </c>
      <c r="D43" s="20" t="s">
        <v>380</v>
      </c>
      <c r="E43" s="50"/>
      <c r="F43" s="50">
        <v>44562</v>
      </c>
      <c r="G43" s="50">
        <v>44926</v>
      </c>
      <c r="H43" s="51" t="s">
        <v>397</v>
      </c>
      <c r="I43" s="51" t="s">
        <v>398</v>
      </c>
      <c r="J43" s="49"/>
      <c r="K43" s="49"/>
      <c r="L43" s="49"/>
      <c r="M43" s="49"/>
      <c r="N43" s="49"/>
      <c r="O43" s="49"/>
      <c r="P43" s="49"/>
      <c r="Q43" s="1"/>
      <c r="R43" s="1"/>
      <c r="S43" s="1"/>
      <c r="T43" s="1"/>
      <c r="U43" s="1"/>
      <c r="V43" s="1"/>
      <c r="W43" s="1"/>
      <c r="X43" s="1"/>
      <c r="Y43" s="1"/>
    </row>
    <row r="44" spans="1:25" ht="12" customHeight="1">
      <c r="A44" s="176"/>
      <c r="B44" s="176"/>
      <c r="C44" s="49" t="s">
        <v>399</v>
      </c>
      <c r="D44" s="20" t="s">
        <v>380</v>
      </c>
      <c r="E44" s="65" t="s">
        <v>400</v>
      </c>
      <c r="F44" s="50">
        <v>44562</v>
      </c>
      <c r="G44" s="50">
        <v>44926</v>
      </c>
      <c r="H44" s="51" t="s">
        <v>401</v>
      </c>
      <c r="I44" s="51" t="s">
        <v>402</v>
      </c>
      <c r="J44" s="49"/>
      <c r="K44" s="49"/>
      <c r="L44" s="49"/>
      <c r="M44" s="49"/>
      <c r="N44" s="49"/>
      <c r="O44" s="49"/>
      <c r="P44" s="49"/>
      <c r="Q44" s="1"/>
      <c r="R44" s="1"/>
      <c r="S44" s="1"/>
      <c r="T44" s="1"/>
      <c r="U44" s="1"/>
      <c r="V44" s="1"/>
      <c r="W44" s="1"/>
      <c r="X44" s="1"/>
      <c r="Y44" s="1"/>
    </row>
    <row r="45" spans="1:25" ht="12" customHeight="1">
      <c r="A45" s="176"/>
      <c r="B45" s="176"/>
      <c r="C45" s="180" t="s">
        <v>59</v>
      </c>
      <c r="D45" s="170"/>
      <c r="E45" s="170"/>
      <c r="F45" s="170"/>
      <c r="G45" s="171"/>
      <c r="H45" s="181" t="s">
        <v>297</v>
      </c>
      <c r="I45" s="170"/>
      <c r="J45" s="170"/>
      <c r="K45" s="170"/>
      <c r="L45" s="170"/>
      <c r="M45" s="170"/>
      <c r="N45" s="170"/>
      <c r="O45" s="170"/>
      <c r="P45" s="171"/>
      <c r="Q45" s="1"/>
      <c r="R45" s="1"/>
      <c r="S45" s="1"/>
      <c r="T45" s="1"/>
      <c r="U45" s="1"/>
      <c r="V45" s="1"/>
      <c r="W45" s="1"/>
      <c r="X45" s="1"/>
      <c r="Y45" s="1"/>
    </row>
    <row r="46" spans="1:25" ht="12" customHeight="1">
      <c r="A46" s="176"/>
      <c r="B46" s="176"/>
      <c r="C46" s="43" t="s">
        <v>298</v>
      </c>
      <c r="D46" s="43" t="s">
        <v>299</v>
      </c>
      <c r="E46" s="44" t="s">
        <v>300</v>
      </c>
      <c r="F46" s="45" t="s">
        <v>301</v>
      </c>
      <c r="G46" s="45" t="s">
        <v>302</v>
      </c>
      <c r="H46" s="46" t="s">
        <v>303</v>
      </c>
      <c r="I46" s="47" t="s">
        <v>304</v>
      </c>
      <c r="J46" s="46" t="s">
        <v>305</v>
      </c>
      <c r="K46" s="48" t="s">
        <v>306</v>
      </c>
      <c r="L46" s="46" t="s">
        <v>307</v>
      </c>
      <c r="M46" s="48" t="s">
        <v>308</v>
      </c>
      <c r="N46" s="46" t="s">
        <v>309</v>
      </c>
      <c r="O46" s="48" t="s">
        <v>310</v>
      </c>
      <c r="P46" s="46" t="s">
        <v>311</v>
      </c>
      <c r="Q46" s="1"/>
      <c r="R46" s="1"/>
      <c r="S46" s="1"/>
      <c r="T46" s="1"/>
      <c r="U46" s="1"/>
      <c r="V46" s="1"/>
      <c r="W46" s="1"/>
      <c r="X46" s="1"/>
      <c r="Y46" s="1"/>
    </row>
    <row r="47" spans="1:25" ht="12" customHeight="1">
      <c r="A47" s="176"/>
      <c r="B47" s="176"/>
      <c r="C47" s="5" t="s">
        <v>403</v>
      </c>
      <c r="D47" s="20" t="s">
        <v>84</v>
      </c>
      <c r="E47" s="20" t="s">
        <v>404</v>
      </c>
      <c r="F47" s="50">
        <v>44576</v>
      </c>
      <c r="G47" s="50">
        <v>44926</v>
      </c>
      <c r="H47" s="69" t="s">
        <v>405</v>
      </c>
      <c r="I47" s="61" t="s">
        <v>406</v>
      </c>
      <c r="J47" s="49"/>
      <c r="K47" s="49"/>
      <c r="L47" s="49"/>
      <c r="M47" s="49"/>
      <c r="N47" s="49"/>
      <c r="O47" s="49"/>
      <c r="P47" s="49"/>
      <c r="Q47" s="1"/>
      <c r="R47" s="1"/>
      <c r="S47" s="1"/>
      <c r="T47" s="1"/>
      <c r="U47" s="1"/>
      <c r="V47" s="1"/>
      <c r="W47" s="1"/>
      <c r="X47" s="1"/>
      <c r="Y47" s="1"/>
    </row>
    <row r="48" spans="1:25" ht="12" customHeight="1">
      <c r="A48" s="176"/>
      <c r="B48" s="176"/>
      <c r="C48" s="5" t="s">
        <v>407</v>
      </c>
      <c r="D48" s="20" t="s">
        <v>84</v>
      </c>
      <c r="E48" s="20" t="s">
        <v>404</v>
      </c>
      <c r="F48" s="50">
        <v>44593</v>
      </c>
      <c r="G48" s="50">
        <v>44926</v>
      </c>
      <c r="H48" s="70" t="s">
        <v>408</v>
      </c>
      <c r="I48" s="63" t="s">
        <v>409</v>
      </c>
      <c r="J48" s="49"/>
      <c r="K48" s="49"/>
      <c r="L48" s="49"/>
      <c r="M48" s="49"/>
      <c r="N48" s="49"/>
      <c r="O48" s="49"/>
      <c r="P48" s="49"/>
      <c r="Q48" s="1"/>
      <c r="R48" s="1"/>
      <c r="S48" s="1"/>
      <c r="T48" s="1"/>
      <c r="U48" s="1"/>
      <c r="V48" s="1"/>
      <c r="W48" s="1"/>
      <c r="X48" s="1"/>
      <c r="Y48" s="1"/>
    </row>
    <row r="49" spans="1:25" ht="12" customHeight="1">
      <c r="A49" s="176"/>
      <c r="B49" s="176"/>
      <c r="C49" s="5" t="s">
        <v>410</v>
      </c>
      <c r="D49" s="20" t="s">
        <v>84</v>
      </c>
      <c r="E49" s="20" t="s">
        <v>404</v>
      </c>
      <c r="F49" s="50">
        <v>44652</v>
      </c>
      <c r="G49" s="50">
        <v>44926</v>
      </c>
      <c r="H49" s="70" t="s">
        <v>411</v>
      </c>
      <c r="I49" s="63" t="s">
        <v>412</v>
      </c>
      <c r="J49" s="49"/>
      <c r="K49" s="49"/>
      <c r="L49" s="49"/>
      <c r="M49" s="49"/>
      <c r="N49" s="49"/>
      <c r="O49" s="49"/>
      <c r="P49" s="49"/>
      <c r="Q49" s="1"/>
      <c r="R49" s="1"/>
      <c r="S49" s="1"/>
      <c r="T49" s="1"/>
      <c r="U49" s="1"/>
      <c r="V49" s="1"/>
      <c r="W49" s="1"/>
      <c r="X49" s="1"/>
      <c r="Y49" s="1"/>
    </row>
    <row r="50" spans="1:25" ht="12" customHeight="1">
      <c r="A50" s="176"/>
      <c r="B50" s="176"/>
      <c r="C50" s="5" t="s">
        <v>413</v>
      </c>
      <c r="D50" s="20" t="s">
        <v>84</v>
      </c>
      <c r="E50" s="20" t="s">
        <v>404</v>
      </c>
      <c r="F50" s="50">
        <v>44652</v>
      </c>
      <c r="G50" s="50">
        <v>44926</v>
      </c>
      <c r="H50" s="71" t="s">
        <v>414</v>
      </c>
      <c r="I50" s="72" t="s">
        <v>415</v>
      </c>
      <c r="J50" s="49"/>
      <c r="K50" s="49"/>
      <c r="L50" s="49"/>
      <c r="M50" s="49"/>
      <c r="N50" s="49"/>
      <c r="O50" s="49"/>
      <c r="P50" s="49"/>
      <c r="Q50" s="1"/>
      <c r="R50" s="1"/>
      <c r="S50" s="1"/>
      <c r="T50" s="1"/>
      <c r="U50" s="1"/>
      <c r="V50" s="1"/>
      <c r="W50" s="1"/>
      <c r="X50" s="1"/>
      <c r="Y50" s="1"/>
    </row>
    <row r="51" spans="1:25" ht="12" customHeight="1">
      <c r="A51" s="176"/>
      <c r="B51" s="176"/>
      <c r="C51" s="73" t="s">
        <v>416</v>
      </c>
      <c r="D51" s="65" t="s">
        <v>417</v>
      </c>
      <c r="E51" s="74"/>
      <c r="F51" s="56">
        <v>44562</v>
      </c>
      <c r="G51" s="74">
        <v>44621</v>
      </c>
      <c r="H51" s="75" t="s">
        <v>418</v>
      </c>
      <c r="I51" s="76" t="s">
        <v>419</v>
      </c>
      <c r="J51" s="49"/>
      <c r="K51" s="49"/>
      <c r="L51" s="49"/>
      <c r="M51" s="49"/>
      <c r="N51" s="49"/>
      <c r="O51" s="49"/>
      <c r="P51" s="49"/>
      <c r="Q51" s="1"/>
      <c r="R51" s="1"/>
      <c r="S51" s="1"/>
      <c r="T51" s="1"/>
      <c r="U51" s="1"/>
      <c r="V51" s="1"/>
      <c r="W51" s="1"/>
      <c r="X51" s="1"/>
      <c r="Y51" s="1"/>
    </row>
    <row r="52" spans="1:25" ht="12" customHeight="1">
      <c r="A52" s="176"/>
      <c r="B52" s="176"/>
      <c r="C52" s="73" t="s">
        <v>420</v>
      </c>
      <c r="D52" s="65" t="s">
        <v>417</v>
      </c>
      <c r="E52" s="74"/>
      <c r="F52" s="74">
        <v>44652</v>
      </c>
      <c r="G52" s="74">
        <v>44896</v>
      </c>
      <c r="H52" s="77" t="s">
        <v>421</v>
      </c>
      <c r="I52" s="78" t="s">
        <v>422</v>
      </c>
      <c r="J52" s="49"/>
      <c r="K52" s="49"/>
      <c r="L52" s="49"/>
      <c r="M52" s="49"/>
      <c r="N52" s="49"/>
      <c r="O52" s="49"/>
      <c r="P52" s="49"/>
      <c r="Q52" s="1"/>
      <c r="R52" s="1"/>
      <c r="S52" s="1"/>
      <c r="T52" s="1"/>
      <c r="U52" s="1"/>
      <c r="V52" s="1"/>
      <c r="W52" s="1"/>
      <c r="X52" s="1"/>
      <c r="Y52" s="1"/>
    </row>
    <row r="53" spans="1:25" ht="12" customHeight="1">
      <c r="A53" s="176"/>
      <c r="B53" s="176"/>
      <c r="C53" s="73" t="s">
        <v>423</v>
      </c>
      <c r="D53" s="65" t="s">
        <v>417</v>
      </c>
      <c r="E53" s="74"/>
      <c r="F53" s="74">
        <v>44562</v>
      </c>
      <c r="G53" s="74">
        <v>44896</v>
      </c>
      <c r="H53" s="77" t="s">
        <v>424</v>
      </c>
      <c r="I53" s="78" t="s">
        <v>425</v>
      </c>
      <c r="J53" s="49"/>
      <c r="K53" s="49"/>
      <c r="L53" s="49"/>
      <c r="M53" s="49"/>
      <c r="N53" s="49"/>
      <c r="O53" s="49"/>
      <c r="P53" s="49"/>
      <c r="Q53" s="1"/>
      <c r="R53" s="1"/>
      <c r="S53" s="1"/>
      <c r="T53" s="1"/>
      <c r="U53" s="1"/>
      <c r="V53" s="1"/>
      <c r="W53" s="1"/>
      <c r="X53" s="1"/>
      <c r="Y53" s="1"/>
    </row>
    <row r="54" spans="1:25" ht="12" customHeight="1">
      <c r="A54" s="176"/>
      <c r="B54" s="176"/>
      <c r="C54" s="73" t="s">
        <v>426</v>
      </c>
      <c r="D54" s="20" t="s">
        <v>84</v>
      </c>
      <c r="E54" s="20" t="s">
        <v>427</v>
      </c>
      <c r="F54" s="50">
        <v>44562</v>
      </c>
      <c r="G54" s="50">
        <v>44896</v>
      </c>
      <c r="H54" s="79" t="s">
        <v>428</v>
      </c>
      <c r="I54" s="80" t="s">
        <v>429</v>
      </c>
      <c r="J54" s="49"/>
      <c r="K54" s="49"/>
      <c r="L54" s="49"/>
      <c r="M54" s="49"/>
      <c r="N54" s="49"/>
      <c r="O54" s="49"/>
      <c r="P54" s="49"/>
      <c r="Q54" s="1"/>
      <c r="R54" s="1"/>
      <c r="S54" s="1"/>
      <c r="T54" s="1"/>
      <c r="U54" s="1"/>
      <c r="V54" s="1"/>
      <c r="W54" s="1"/>
      <c r="X54" s="1"/>
      <c r="Y54" s="1"/>
    </row>
    <row r="55" spans="1:25" ht="12" customHeight="1">
      <c r="A55" s="176"/>
      <c r="B55" s="176"/>
      <c r="C55" s="81" t="s">
        <v>430</v>
      </c>
      <c r="D55" s="20" t="s">
        <v>84</v>
      </c>
      <c r="E55" s="20" t="s">
        <v>431</v>
      </c>
      <c r="F55" s="50">
        <v>44743</v>
      </c>
      <c r="G55" s="50">
        <v>44926</v>
      </c>
      <c r="H55" s="69" t="s">
        <v>432</v>
      </c>
      <c r="I55" s="63" t="s">
        <v>433</v>
      </c>
      <c r="J55" s="49"/>
      <c r="K55" s="49"/>
      <c r="L55" s="49"/>
      <c r="M55" s="49"/>
      <c r="N55" s="49"/>
      <c r="O55" s="49"/>
      <c r="P55" s="49"/>
      <c r="Q55" s="1"/>
      <c r="R55" s="1"/>
      <c r="S55" s="1"/>
      <c r="T55" s="1"/>
      <c r="U55" s="1"/>
      <c r="V55" s="1"/>
      <c r="W55" s="1"/>
      <c r="X55" s="1"/>
      <c r="Y55" s="1"/>
    </row>
    <row r="56" spans="1:25" ht="12" customHeight="1">
      <c r="A56" s="176"/>
      <c r="B56" s="176"/>
      <c r="C56" s="81" t="s">
        <v>434</v>
      </c>
      <c r="D56" s="20" t="s">
        <v>84</v>
      </c>
      <c r="E56" s="20" t="s">
        <v>435</v>
      </c>
      <c r="F56" s="50">
        <v>44593</v>
      </c>
      <c r="G56" s="50">
        <v>44926</v>
      </c>
      <c r="H56" s="70" t="s">
        <v>436</v>
      </c>
      <c r="I56" s="63" t="s">
        <v>437</v>
      </c>
      <c r="J56" s="49"/>
      <c r="K56" s="49"/>
      <c r="L56" s="49"/>
      <c r="M56" s="49"/>
      <c r="N56" s="49"/>
      <c r="O56" s="49"/>
      <c r="P56" s="49"/>
      <c r="Q56" s="1"/>
      <c r="R56" s="1"/>
      <c r="S56" s="1"/>
      <c r="T56" s="1"/>
      <c r="U56" s="1"/>
      <c r="V56" s="1"/>
      <c r="W56" s="1"/>
      <c r="X56" s="1"/>
      <c r="Y56" s="1"/>
    </row>
    <row r="57" spans="1:25" ht="12" customHeight="1">
      <c r="A57" s="176"/>
      <c r="B57" s="176"/>
      <c r="C57" s="55" t="s">
        <v>438</v>
      </c>
      <c r="D57" s="20" t="s">
        <v>439</v>
      </c>
      <c r="E57" s="6" t="s">
        <v>440</v>
      </c>
      <c r="F57" s="58">
        <v>44562</v>
      </c>
      <c r="G57" s="58">
        <v>44926</v>
      </c>
      <c r="H57" s="62" t="s">
        <v>441</v>
      </c>
      <c r="I57" s="63" t="s">
        <v>442</v>
      </c>
      <c r="J57" s="49"/>
      <c r="K57" s="49"/>
      <c r="L57" s="49"/>
      <c r="M57" s="49"/>
      <c r="N57" s="49"/>
      <c r="O57" s="49"/>
      <c r="P57" s="49"/>
      <c r="Q57" s="1"/>
      <c r="R57" s="1"/>
      <c r="S57" s="1"/>
      <c r="T57" s="1"/>
      <c r="U57" s="1"/>
      <c r="V57" s="1"/>
      <c r="W57" s="1"/>
      <c r="X57" s="1"/>
      <c r="Y57" s="1"/>
    </row>
    <row r="58" spans="1:25" ht="12" customHeight="1">
      <c r="A58" s="176"/>
      <c r="B58" s="177"/>
      <c r="C58" s="55" t="s">
        <v>443</v>
      </c>
      <c r="D58" s="20" t="s">
        <v>439</v>
      </c>
      <c r="E58" s="6" t="s">
        <v>440</v>
      </c>
      <c r="F58" s="58">
        <v>44562</v>
      </c>
      <c r="G58" s="58">
        <v>44926</v>
      </c>
      <c r="H58" s="62" t="s">
        <v>444</v>
      </c>
      <c r="I58" s="63" t="s">
        <v>445</v>
      </c>
      <c r="J58" s="49"/>
      <c r="K58" s="49"/>
      <c r="L58" s="49"/>
      <c r="M58" s="49"/>
      <c r="N58" s="49"/>
      <c r="O58" s="49"/>
      <c r="P58" s="49"/>
      <c r="Q58" s="1"/>
      <c r="R58" s="1"/>
      <c r="S58" s="1"/>
      <c r="T58" s="1"/>
      <c r="U58" s="1"/>
      <c r="V58" s="1"/>
      <c r="W58" s="1"/>
      <c r="X58" s="1"/>
      <c r="Y58" s="1"/>
    </row>
    <row r="59" spans="1:25" ht="12" customHeight="1">
      <c r="A59" s="176"/>
      <c r="B59" s="178" t="s">
        <v>67</v>
      </c>
      <c r="C59" s="180" t="s">
        <v>68</v>
      </c>
      <c r="D59" s="170"/>
      <c r="E59" s="170"/>
      <c r="F59" s="170"/>
      <c r="G59" s="171"/>
      <c r="H59" s="181" t="s">
        <v>297</v>
      </c>
      <c r="I59" s="170"/>
      <c r="J59" s="170"/>
      <c r="K59" s="170"/>
      <c r="L59" s="170"/>
      <c r="M59" s="170"/>
      <c r="N59" s="170"/>
      <c r="O59" s="170"/>
      <c r="P59" s="171"/>
      <c r="Q59" s="1"/>
      <c r="R59" s="1"/>
      <c r="S59" s="1"/>
      <c r="T59" s="1"/>
      <c r="U59" s="1"/>
      <c r="V59" s="1"/>
      <c r="W59" s="1"/>
      <c r="X59" s="1"/>
      <c r="Y59" s="1"/>
    </row>
    <row r="60" spans="1:25" ht="12" customHeight="1">
      <c r="A60" s="176"/>
      <c r="B60" s="176"/>
      <c r="C60" s="43" t="s">
        <v>298</v>
      </c>
      <c r="D60" s="43" t="s">
        <v>299</v>
      </c>
      <c r="E60" s="44" t="s">
        <v>300</v>
      </c>
      <c r="F60" s="45" t="s">
        <v>301</v>
      </c>
      <c r="G60" s="45" t="s">
        <v>302</v>
      </c>
      <c r="H60" s="46" t="s">
        <v>303</v>
      </c>
      <c r="I60" s="47" t="s">
        <v>304</v>
      </c>
      <c r="J60" s="46" t="s">
        <v>305</v>
      </c>
      <c r="K60" s="48" t="s">
        <v>306</v>
      </c>
      <c r="L60" s="46" t="s">
        <v>307</v>
      </c>
      <c r="M60" s="48" t="s">
        <v>308</v>
      </c>
      <c r="N60" s="46" t="s">
        <v>309</v>
      </c>
      <c r="O60" s="48" t="s">
        <v>310</v>
      </c>
      <c r="P60" s="46" t="s">
        <v>311</v>
      </c>
      <c r="Q60" s="1"/>
      <c r="R60" s="1"/>
      <c r="S60" s="1"/>
      <c r="T60" s="1"/>
      <c r="U60" s="1"/>
      <c r="V60" s="1"/>
      <c r="W60" s="1"/>
      <c r="X60" s="1"/>
      <c r="Y60" s="1"/>
    </row>
    <row r="61" spans="1:25" ht="121.5" customHeight="1">
      <c r="A61" s="176"/>
      <c r="B61" s="176"/>
      <c r="C61" s="49" t="s">
        <v>446</v>
      </c>
      <c r="D61" s="20" t="s">
        <v>380</v>
      </c>
      <c r="E61" s="74"/>
      <c r="F61" s="74">
        <v>44562</v>
      </c>
      <c r="G61" s="74">
        <v>44592</v>
      </c>
      <c r="H61" s="182" t="s">
        <v>447</v>
      </c>
      <c r="I61" s="182" t="s">
        <v>448</v>
      </c>
      <c r="J61" s="49"/>
      <c r="K61" s="49"/>
      <c r="L61" s="49"/>
      <c r="M61" s="49"/>
      <c r="N61" s="49"/>
      <c r="O61" s="49"/>
      <c r="P61" s="49"/>
      <c r="Q61" s="1"/>
      <c r="R61" s="1"/>
      <c r="S61" s="1"/>
      <c r="T61" s="1"/>
      <c r="U61" s="1"/>
      <c r="V61" s="1"/>
      <c r="W61" s="1"/>
      <c r="X61" s="1"/>
      <c r="Y61" s="1"/>
    </row>
    <row r="62" spans="1:25" ht="118.5" customHeight="1">
      <c r="A62" s="176"/>
      <c r="B62" s="176"/>
      <c r="C62" s="49" t="s">
        <v>449</v>
      </c>
      <c r="D62" s="20" t="s">
        <v>380</v>
      </c>
      <c r="E62" s="74"/>
      <c r="F62" s="74">
        <v>44593</v>
      </c>
      <c r="G62" s="74">
        <v>44620</v>
      </c>
      <c r="H62" s="176"/>
      <c r="I62" s="176"/>
      <c r="J62" s="49"/>
      <c r="K62" s="49"/>
      <c r="L62" s="49"/>
      <c r="M62" s="49"/>
      <c r="N62" s="49"/>
      <c r="O62" s="49"/>
      <c r="P62" s="49"/>
      <c r="Q62" s="1"/>
      <c r="R62" s="1"/>
      <c r="S62" s="1"/>
      <c r="T62" s="1"/>
      <c r="U62" s="1"/>
      <c r="V62" s="1"/>
      <c r="W62" s="1"/>
      <c r="X62" s="1"/>
      <c r="Y62" s="1"/>
    </row>
    <row r="63" spans="1:25" ht="106.5" customHeight="1">
      <c r="A63" s="176"/>
      <c r="B63" s="176"/>
      <c r="C63" s="49" t="s">
        <v>450</v>
      </c>
      <c r="D63" s="20" t="s">
        <v>380</v>
      </c>
      <c r="E63" s="74"/>
      <c r="F63" s="74">
        <v>44621</v>
      </c>
      <c r="G63" s="74">
        <v>44651</v>
      </c>
      <c r="H63" s="176"/>
      <c r="I63" s="176"/>
      <c r="J63" s="49"/>
      <c r="K63" s="49"/>
      <c r="L63" s="49"/>
      <c r="M63" s="49"/>
      <c r="N63" s="49"/>
      <c r="O63" s="49"/>
      <c r="P63" s="49"/>
      <c r="Q63" s="1"/>
      <c r="R63" s="1"/>
      <c r="S63" s="1"/>
      <c r="T63" s="1"/>
      <c r="U63" s="1"/>
      <c r="V63" s="1"/>
      <c r="W63" s="1"/>
      <c r="X63" s="1"/>
      <c r="Y63" s="1"/>
    </row>
    <row r="64" spans="1:25" ht="114" customHeight="1">
      <c r="A64" s="176"/>
      <c r="B64" s="176"/>
      <c r="C64" s="49" t="s">
        <v>451</v>
      </c>
      <c r="D64" s="20" t="s">
        <v>380</v>
      </c>
      <c r="E64" s="74"/>
      <c r="F64" s="74">
        <v>44652</v>
      </c>
      <c r="G64" s="74">
        <v>44925</v>
      </c>
      <c r="H64" s="177"/>
      <c r="I64" s="177"/>
      <c r="J64" s="49"/>
      <c r="K64" s="49"/>
      <c r="L64" s="49"/>
      <c r="M64" s="49"/>
      <c r="N64" s="49"/>
      <c r="O64" s="49"/>
      <c r="P64" s="49"/>
      <c r="Q64" s="1"/>
      <c r="R64" s="1"/>
      <c r="S64" s="1"/>
      <c r="T64" s="1"/>
      <c r="U64" s="1"/>
      <c r="V64" s="1"/>
      <c r="W64" s="1"/>
      <c r="X64" s="1"/>
      <c r="Y64" s="1"/>
    </row>
    <row r="65" spans="1:25" ht="12" customHeight="1">
      <c r="A65" s="176"/>
      <c r="B65" s="176"/>
      <c r="C65" s="180" t="s">
        <v>75</v>
      </c>
      <c r="D65" s="170"/>
      <c r="E65" s="170"/>
      <c r="F65" s="170"/>
      <c r="G65" s="171"/>
      <c r="H65" s="181" t="s">
        <v>297</v>
      </c>
      <c r="I65" s="170"/>
      <c r="J65" s="170"/>
      <c r="K65" s="170"/>
      <c r="L65" s="170"/>
      <c r="M65" s="170"/>
      <c r="N65" s="170"/>
      <c r="O65" s="170"/>
      <c r="P65" s="171"/>
      <c r="Q65" s="1"/>
      <c r="R65" s="1"/>
      <c r="S65" s="1"/>
      <c r="T65" s="1"/>
      <c r="U65" s="1"/>
      <c r="V65" s="1"/>
      <c r="W65" s="1"/>
      <c r="X65" s="1"/>
      <c r="Y65" s="1"/>
    </row>
    <row r="66" spans="1:25" ht="12" customHeight="1">
      <c r="A66" s="176"/>
      <c r="B66" s="176"/>
      <c r="C66" s="43" t="s">
        <v>298</v>
      </c>
      <c r="D66" s="43" t="s">
        <v>299</v>
      </c>
      <c r="E66" s="44" t="s">
        <v>300</v>
      </c>
      <c r="F66" s="45" t="s">
        <v>301</v>
      </c>
      <c r="G66" s="45" t="s">
        <v>302</v>
      </c>
      <c r="H66" s="46" t="s">
        <v>303</v>
      </c>
      <c r="I66" s="47" t="s">
        <v>304</v>
      </c>
      <c r="J66" s="46" t="s">
        <v>305</v>
      </c>
      <c r="K66" s="48" t="s">
        <v>306</v>
      </c>
      <c r="L66" s="46" t="s">
        <v>307</v>
      </c>
      <c r="M66" s="48" t="s">
        <v>308</v>
      </c>
      <c r="N66" s="46" t="s">
        <v>309</v>
      </c>
      <c r="O66" s="48" t="s">
        <v>310</v>
      </c>
      <c r="P66" s="46" t="s">
        <v>311</v>
      </c>
      <c r="Q66" s="1"/>
      <c r="R66" s="1"/>
      <c r="S66" s="1"/>
      <c r="T66" s="1"/>
      <c r="U66" s="1"/>
      <c r="V66" s="1"/>
      <c r="W66" s="1"/>
      <c r="X66" s="1"/>
      <c r="Y66" s="1"/>
    </row>
    <row r="67" spans="1:25" ht="12" customHeight="1">
      <c r="A67" s="176"/>
      <c r="B67" s="176"/>
      <c r="C67" s="49" t="s">
        <v>452</v>
      </c>
      <c r="D67" s="20" t="s">
        <v>380</v>
      </c>
      <c r="E67" s="50"/>
      <c r="F67" s="50">
        <v>44652</v>
      </c>
      <c r="G67" s="50">
        <v>44742</v>
      </c>
      <c r="H67" s="51" t="s">
        <v>453</v>
      </c>
      <c r="I67" s="182" t="s">
        <v>454</v>
      </c>
      <c r="J67" s="49"/>
      <c r="K67" s="49"/>
      <c r="L67" s="49"/>
      <c r="M67" s="49"/>
      <c r="N67" s="49"/>
      <c r="O67" s="49"/>
      <c r="P67" s="49"/>
      <c r="Q67" s="1"/>
      <c r="R67" s="1"/>
      <c r="S67" s="1"/>
      <c r="T67" s="1"/>
      <c r="U67" s="1"/>
      <c r="V67" s="1"/>
      <c r="W67" s="1"/>
      <c r="X67" s="1"/>
      <c r="Y67" s="1"/>
    </row>
    <row r="68" spans="1:25" ht="12" customHeight="1">
      <c r="A68" s="176"/>
      <c r="B68" s="176"/>
      <c r="C68" s="49" t="s">
        <v>455</v>
      </c>
      <c r="D68" s="20" t="s">
        <v>380</v>
      </c>
      <c r="E68" s="50"/>
      <c r="F68" s="50">
        <v>44743</v>
      </c>
      <c r="G68" s="50">
        <v>44774</v>
      </c>
      <c r="H68" s="51" t="s">
        <v>453</v>
      </c>
      <c r="I68" s="176"/>
      <c r="J68" s="49"/>
      <c r="K68" s="49"/>
      <c r="L68" s="49"/>
      <c r="M68" s="49"/>
      <c r="N68" s="49"/>
      <c r="O68" s="49"/>
      <c r="P68" s="49"/>
      <c r="Q68" s="1"/>
      <c r="R68" s="1"/>
      <c r="S68" s="1"/>
      <c r="T68" s="1"/>
      <c r="U68" s="1"/>
      <c r="V68" s="1"/>
      <c r="W68" s="1"/>
      <c r="X68" s="1"/>
      <c r="Y68" s="1"/>
    </row>
    <row r="69" spans="1:25" ht="12" customHeight="1">
      <c r="A69" s="176"/>
      <c r="B69" s="176"/>
      <c r="C69" s="49" t="s">
        <v>456</v>
      </c>
      <c r="D69" s="20" t="s">
        <v>380</v>
      </c>
      <c r="E69" s="50"/>
      <c r="F69" s="50">
        <v>44774</v>
      </c>
      <c r="G69" s="50">
        <v>44926</v>
      </c>
      <c r="H69" s="51" t="s">
        <v>453</v>
      </c>
      <c r="I69" s="176"/>
      <c r="J69" s="49"/>
      <c r="K69" s="49"/>
      <c r="L69" s="49"/>
      <c r="M69" s="49"/>
      <c r="N69" s="49"/>
      <c r="O69" s="49"/>
      <c r="P69" s="49"/>
      <c r="Q69" s="1"/>
      <c r="R69" s="1"/>
      <c r="S69" s="1"/>
      <c r="T69" s="1"/>
      <c r="U69" s="1"/>
      <c r="V69" s="1"/>
      <c r="W69" s="1"/>
      <c r="X69" s="1"/>
      <c r="Y69" s="1"/>
    </row>
    <row r="70" spans="1:25" ht="12" customHeight="1">
      <c r="A70" s="176"/>
      <c r="B70" s="177"/>
      <c r="C70" s="49" t="s">
        <v>457</v>
      </c>
      <c r="D70" s="20" t="s">
        <v>380</v>
      </c>
      <c r="E70" s="50"/>
      <c r="F70" s="50">
        <v>44835</v>
      </c>
      <c r="G70" s="50">
        <v>44926</v>
      </c>
      <c r="H70" s="51" t="s">
        <v>453</v>
      </c>
      <c r="I70" s="177"/>
      <c r="J70" s="49"/>
      <c r="K70" s="49"/>
      <c r="L70" s="49"/>
      <c r="M70" s="49"/>
      <c r="N70" s="49"/>
      <c r="O70" s="49"/>
      <c r="P70" s="49"/>
      <c r="Q70" s="1"/>
      <c r="R70" s="1"/>
      <c r="S70" s="1"/>
      <c r="T70" s="1"/>
      <c r="U70" s="1"/>
      <c r="V70" s="1"/>
      <c r="W70" s="1"/>
      <c r="X70" s="1"/>
      <c r="Y70" s="1"/>
    </row>
    <row r="71" spans="1:25" ht="12" customHeight="1">
      <c r="A71" s="176"/>
      <c r="B71" s="178" t="s">
        <v>80</v>
      </c>
      <c r="C71" s="180" t="s">
        <v>81</v>
      </c>
      <c r="D71" s="170"/>
      <c r="E71" s="170"/>
      <c r="F71" s="170"/>
      <c r="G71" s="171"/>
      <c r="H71" s="181" t="s">
        <v>297</v>
      </c>
      <c r="I71" s="170"/>
      <c r="J71" s="170"/>
      <c r="K71" s="170"/>
      <c r="L71" s="170"/>
      <c r="M71" s="170"/>
      <c r="N71" s="170"/>
      <c r="O71" s="170"/>
      <c r="P71" s="171"/>
      <c r="Q71" s="1"/>
      <c r="R71" s="1"/>
      <c r="S71" s="1"/>
      <c r="T71" s="1"/>
      <c r="U71" s="1"/>
      <c r="V71" s="1"/>
      <c r="W71" s="1"/>
      <c r="X71" s="1"/>
      <c r="Y71" s="1"/>
    </row>
    <row r="72" spans="1:25" ht="12" customHeight="1">
      <c r="A72" s="176"/>
      <c r="B72" s="176"/>
      <c r="C72" s="43" t="s">
        <v>298</v>
      </c>
      <c r="D72" s="43" t="s">
        <v>299</v>
      </c>
      <c r="E72" s="44" t="s">
        <v>300</v>
      </c>
      <c r="F72" s="45" t="s">
        <v>301</v>
      </c>
      <c r="G72" s="45" t="s">
        <v>302</v>
      </c>
      <c r="H72" s="46" t="s">
        <v>303</v>
      </c>
      <c r="I72" s="47" t="s">
        <v>304</v>
      </c>
      <c r="J72" s="46" t="s">
        <v>305</v>
      </c>
      <c r="K72" s="48" t="s">
        <v>306</v>
      </c>
      <c r="L72" s="46" t="s">
        <v>307</v>
      </c>
      <c r="M72" s="48" t="s">
        <v>308</v>
      </c>
      <c r="N72" s="46" t="s">
        <v>309</v>
      </c>
      <c r="O72" s="48" t="s">
        <v>310</v>
      </c>
      <c r="P72" s="46" t="s">
        <v>311</v>
      </c>
      <c r="Q72" s="1"/>
      <c r="R72" s="1"/>
      <c r="S72" s="1"/>
      <c r="T72" s="1"/>
      <c r="U72" s="1"/>
      <c r="V72" s="1"/>
      <c r="W72" s="1"/>
      <c r="X72" s="1"/>
      <c r="Y72" s="1"/>
    </row>
    <row r="73" spans="1:25" ht="12" customHeight="1">
      <c r="A73" s="176"/>
      <c r="B73" s="176"/>
      <c r="C73" s="49" t="s">
        <v>458</v>
      </c>
      <c r="D73" s="20" t="s">
        <v>380</v>
      </c>
      <c r="E73" s="82"/>
      <c r="F73" s="50">
        <v>44562</v>
      </c>
      <c r="G73" s="50">
        <v>44651</v>
      </c>
      <c r="H73" s="51" t="s">
        <v>459</v>
      </c>
      <c r="I73" s="51" t="s">
        <v>460</v>
      </c>
      <c r="J73" s="49"/>
      <c r="K73" s="49"/>
      <c r="L73" s="49"/>
      <c r="M73" s="49"/>
      <c r="N73" s="49"/>
      <c r="O73" s="49"/>
      <c r="P73" s="49"/>
      <c r="Q73" s="1"/>
      <c r="R73" s="1"/>
      <c r="S73" s="1"/>
      <c r="T73" s="1"/>
      <c r="U73" s="1"/>
      <c r="V73" s="1"/>
      <c r="W73" s="1"/>
      <c r="X73" s="1"/>
      <c r="Y73" s="1"/>
    </row>
    <row r="74" spans="1:25" ht="12" customHeight="1">
      <c r="A74" s="176"/>
      <c r="B74" s="176"/>
      <c r="C74" s="49" t="s">
        <v>461</v>
      </c>
      <c r="D74" s="20" t="s">
        <v>380</v>
      </c>
      <c r="E74" s="20" t="s">
        <v>462</v>
      </c>
      <c r="F74" s="50">
        <v>44562</v>
      </c>
      <c r="G74" s="50">
        <v>44926</v>
      </c>
      <c r="H74" s="51" t="s">
        <v>463</v>
      </c>
      <c r="I74" s="51" t="s">
        <v>464</v>
      </c>
      <c r="J74" s="49"/>
      <c r="K74" s="49"/>
      <c r="L74" s="49"/>
      <c r="M74" s="49"/>
      <c r="N74" s="49"/>
      <c r="O74" s="49"/>
      <c r="P74" s="49"/>
      <c r="Q74" s="1"/>
      <c r="R74" s="1"/>
      <c r="S74" s="1"/>
      <c r="T74" s="1"/>
      <c r="U74" s="1"/>
      <c r="V74" s="1"/>
      <c r="W74" s="1"/>
      <c r="X74" s="1"/>
      <c r="Y74" s="1"/>
    </row>
    <row r="75" spans="1:25" ht="12" customHeight="1">
      <c r="A75" s="176"/>
      <c r="B75" s="176"/>
      <c r="C75" s="49" t="s">
        <v>465</v>
      </c>
      <c r="D75" s="20" t="s">
        <v>380</v>
      </c>
      <c r="E75" s="20" t="s">
        <v>400</v>
      </c>
      <c r="F75" s="50">
        <v>44652</v>
      </c>
      <c r="G75" s="50">
        <v>44926</v>
      </c>
      <c r="H75" s="51" t="s">
        <v>453</v>
      </c>
      <c r="I75" s="51" t="s">
        <v>387</v>
      </c>
      <c r="J75" s="49"/>
      <c r="K75" s="49"/>
      <c r="L75" s="49"/>
      <c r="M75" s="49"/>
      <c r="N75" s="49"/>
      <c r="O75" s="49"/>
      <c r="P75" s="49"/>
      <c r="Q75" s="1"/>
      <c r="R75" s="1"/>
      <c r="S75" s="1"/>
      <c r="T75" s="1"/>
      <c r="U75" s="1"/>
      <c r="V75" s="1"/>
      <c r="W75" s="1"/>
      <c r="X75" s="1"/>
      <c r="Y75" s="1"/>
    </row>
    <row r="76" spans="1:25" ht="12" customHeight="1">
      <c r="A76" s="176"/>
      <c r="B76" s="176"/>
      <c r="C76" s="49" t="s">
        <v>466</v>
      </c>
      <c r="D76" s="20" t="s">
        <v>467</v>
      </c>
      <c r="E76" s="20" t="s">
        <v>400</v>
      </c>
      <c r="F76" s="50">
        <v>44682</v>
      </c>
      <c r="G76" s="50">
        <v>44926</v>
      </c>
      <c r="H76" s="51" t="s">
        <v>468</v>
      </c>
      <c r="I76" s="51" t="s">
        <v>387</v>
      </c>
      <c r="J76" s="49"/>
      <c r="K76" s="49"/>
      <c r="L76" s="49"/>
      <c r="M76" s="49"/>
      <c r="N76" s="49"/>
      <c r="O76" s="49"/>
      <c r="P76" s="49"/>
      <c r="Q76" s="1"/>
      <c r="R76" s="1"/>
      <c r="S76" s="1"/>
      <c r="T76" s="1"/>
      <c r="U76" s="1"/>
      <c r="V76" s="1"/>
      <c r="W76" s="1"/>
      <c r="X76" s="1"/>
      <c r="Y76" s="1"/>
    </row>
    <row r="77" spans="1:25" ht="12" customHeight="1">
      <c r="A77" s="176"/>
      <c r="B77" s="176"/>
      <c r="C77" s="55" t="s">
        <v>469</v>
      </c>
      <c r="D77" s="20" t="s">
        <v>417</v>
      </c>
      <c r="E77" s="50"/>
      <c r="F77" s="58">
        <v>44562</v>
      </c>
      <c r="G77" s="50">
        <v>44896</v>
      </c>
      <c r="H77" s="75" t="s">
        <v>470</v>
      </c>
      <c r="I77" s="76" t="s">
        <v>471</v>
      </c>
      <c r="J77" s="49"/>
      <c r="K77" s="49"/>
      <c r="L77" s="49"/>
      <c r="M77" s="49"/>
      <c r="N77" s="49"/>
      <c r="O77" s="49"/>
      <c r="P77" s="49"/>
      <c r="Q77" s="1"/>
      <c r="R77" s="1"/>
      <c r="S77" s="1"/>
      <c r="T77" s="1"/>
      <c r="U77" s="1"/>
      <c r="V77" s="1"/>
      <c r="W77" s="1"/>
      <c r="X77" s="1"/>
      <c r="Y77" s="1"/>
    </row>
    <row r="78" spans="1:25" ht="12" customHeight="1">
      <c r="A78" s="177"/>
      <c r="B78" s="177"/>
      <c r="C78" s="83" t="s">
        <v>472</v>
      </c>
      <c r="D78" s="65" t="s">
        <v>417</v>
      </c>
      <c r="E78" s="74"/>
      <c r="F78" s="58">
        <v>44562</v>
      </c>
      <c r="G78" s="50">
        <v>44896</v>
      </c>
      <c r="H78" s="77" t="s">
        <v>473</v>
      </c>
      <c r="I78" s="78" t="s">
        <v>474</v>
      </c>
      <c r="J78" s="49"/>
      <c r="K78" s="49"/>
      <c r="L78" s="49"/>
      <c r="M78" s="49"/>
      <c r="N78" s="49"/>
      <c r="O78" s="49"/>
      <c r="P78" s="49"/>
      <c r="Q78" s="1"/>
      <c r="R78" s="1"/>
      <c r="S78" s="1"/>
      <c r="T78" s="1"/>
      <c r="U78" s="1"/>
      <c r="V78" s="1"/>
      <c r="W78" s="1"/>
      <c r="X78" s="1"/>
      <c r="Y78" s="1"/>
    </row>
    <row r="79" spans="1:25" ht="12" customHeight="1">
      <c r="A79" s="84" t="s">
        <v>1</v>
      </c>
      <c r="B79" s="85" t="s">
        <v>2</v>
      </c>
      <c r="C79" s="183" t="s">
        <v>296</v>
      </c>
      <c r="D79" s="173"/>
      <c r="E79" s="173"/>
      <c r="F79" s="173"/>
      <c r="G79" s="174"/>
      <c r="H79" s="184"/>
      <c r="I79" s="170"/>
      <c r="J79" s="170"/>
      <c r="K79" s="170"/>
      <c r="L79" s="170"/>
      <c r="M79" s="170"/>
      <c r="N79" s="170"/>
      <c r="O79" s="170"/>
      <c r="P79" s="171"/>
      <c r="Q79" s="86"/>
      <c r="R79" s="86"/>
      <c r="S79" s="86"/>
      <c r="T79" s="86"/>
      <c r="U79" s="86"/>
      <c r="V79" s="86"/>
      <c r="W79" s="86"/>
      <c r="X79" s="86"/>
      <c r="Y79" s="86"/>
    </row>
    <row r="80" spans="1:25" ht="12" customHeight="1">
      <c r="A80" s="175" t="s">
        <v>88</v>
      </c>
      <c r="B80" s="178" t="s">
        <v>89</v>
      </c>
      <c r="C80" s="180" t="s">
        <v>90</v>
      </c>
      <c r="D80" s="170"/>
      <c r="E80" s="170"/>
      <c r="F80" s="170"/>
      <c r="G80" s="171"/>
      <c r="H80" s="181" t="s">
        <v>297</v>
      </c>
      <c r="I80" s="170"/>
      <c r="J80" s="170"/>
      <c r="K80" s="170"/>
      <c r="L80" s="170"/>
      <c r="M80" s="170"/>
      <c r="N80" s="170"/>
      <c r="O80" s="170"/>
      <c r="P80" s="171"/>
      <c r="Q80" s="1"/>
      <c r="R80" s="1"/>
      <c r="S80" s="1"/>
      <c r="T80" s="1"/>
      <c r="U80" s="1"/>
      <c r="V80" s="1"/>
      <c r="W80" s="1"/>
      <c r="X80" s="1"/>
      <c r="Y80" s="1"/>
    </row>
    <row r="81" spans="1:25" ht="12" customHeight="1">
      <c r="A81" s="176"/>
      <c r="B81" s="176"/>
      <c r="C81" s="87" t="s">
        <v>298</v>
      </c>
      <c r="D81" s="87" t="s">
        <v>299</v>
      </c>
      <c r="E81" s="88" t="s">
        <v>300</v>
      </c>
      <c r="F81" s="89" t="s">
        <v>301</v>
      </c>
      <c r="G81" s="89" t="s">
        <v>302</v>
      </c>
      <c r="H81" s="46" t="s">
        <v>303</v>
      </c>
      <c r="I81" s="47" t="s">
        <v>304</v>
      </c>
      <c r="J81" s="46" t="s">
        <v>305</v>
      </c>
      <c r="K81" s="48" t="s">
        <v>306</v>
      </c>
      <c r="L81" s="46" t="s">
        <v>307</v>
      </c>
      <c r="M81" s="48" t="s">
        <v>308</v>
      </c>
      <c r="N81" s="46" t="s">
        <v>309</v>
      </c>
      <c r="O81" s="48" t="s">
        <v>310</v>
      </c>
      <c r="P81" s="46" t="s">
        <v>311</v>
      </c>
      <c r="Q81" s="1"/>
      <c r="R81" s="1"/>
      <c r="S81" s="1"/>
      <c r="T81" s="1"/>
      <c r="U81" s="1"/>
      <c r="V81" s="1"/>
      <c r="W81" s="1"/>
      <c r="X81" s="1"/>
      <c r="Y81" s="1"/>
    </row>
    <row r="82" spans="1:25" ht="288" customHeight="1">
      <c r="A82" s="176"/>
      <c r="B82" s="176"/>
      <c r="C82" s="49" t="s">
        <v>475</v>
      </c>
      <c r="D82" s="90" t="s">
        <v>313</v>
      </c>
      <c r="E82" s="90" t="s">
        <v>92</v>
      </c>
      <c r="F82" s="91">
        <v>44565</v>
      </c>
      <c r="G82" s="92">
        <v>44651</v>
      </c>
      <c r="H82" s="51" t="s">
        <v>476</v>
      </c>
      <c r="I82" s="51" t="s">
        <v>477</v>
      </c>
      <c r="J82" s="49"/>
      <c r="K82" s="49"/>
      <c r="L82" s="49"/>
      <c r="M82" s="49"/>
      <c r="N82" s="49"/>
      <c r="O82" s="49"/>
      <c r="P82" s="49"/>
      <c r="Q82" s="1"/>
      <c r="R82" s="1"/>
      <c r="S82" s="1"/>
      <c r="T82" s="1"/>
      <c r="U82" s="1"/>
      <c r="V82" s="1"/>
      <c r="W82" s="1"/>
      <c r="X82" s="1"/>
      <c r="Y82" s="1"/>
    </row>
    <row r="83" spans="1:25" ht="12" customHeight="1">
      <c r="A83" s="176"/>
      <c r="B83" s="177"/>
      <c r="C83" s="49" t="s">
        <v>478</v>
      </c>
      <c r="D83" s="90" t="s">
        <v>313</v>
      </c>
      <c r="E83" s="90" t="s">
        <v>479</v>
      </c>
      <c r="F83" s="91">
        <v>44652</v>
      </c>
      <c r="G83" s="92">
        <v>44926</v>
      </c>
      <c r="H83" s="51" t="s">
        <v>480</v>
      </c>
      <c r="I83" s="51" t="s">
        <v>387</v>
      </c>
      <c r="J83" s="49"/>
      <c r="K83" s="49"/>
      <c r="L83" s="49"/>
      <c r="M83" s="49"/>
      <c r="N83" s="49"/>
      <c r="O83" s="49"/>
      <c r="P83" s="49"/>
      <c r="Q83" s="1"/>
      <c r="R83" s="1"/>
      <c r="S83" s="1"/>
      <c r="T83" s="1"/>
      <c r="U83" s="1"/>
      <c r="V83" s="1"/>
      <c r="W83" s="1"/>
      <c r="X83" s="1"/>
      <c r="Y83" s="1"/>
    </row>
    <row r="84" spans="1:25" ht="12" customHeight="1">
      <c r="A84" s="176"/>
      <c r="B84" s="178" t="s">
        <v>97</v>
      </c>
      <c r="C84" s="180" t="s">
        <v>98</v>
      </c>
      <c r="D84" s="170"/>
      <c r="E84" s="170"/>
      <c r="F84" s="170"/>
      <c r="G84" s="171"/>
      <c r="H84" s="181" t="s">
        <v>297</v>
      </c>
      <c r="I84" s="170"/>
      <c r="J84" s="170"/>
      <c r="K84" s="170"/>
      <c r="L84" s="170"/>
      <c r="M84" s="170"/>
      <c r="N84" s="170"/>
      <c r="O84" s="170"/>
      <c r="P84" s="171"/>
      <c r="Q84" s="1"/>
      <c r="R84" s="1"/>
      <c r="S84" s="1"/>
      <c r="T84" s="1"/>
      <c r="U84" s="1"/>
      <c r="V84" s="1"/>
      <c r="W84" s="1"/>
      <c r="X84" s="1"/>
      <c r="Y84" s="1"/>
    </row>
    <row r="85" spans="1:25" ht="12" customHeight="1">
      <c r="A85" s="176"/>
      <c r="B85" s="176"/>
      <c r="C85" s="87" t="s">
        <v>298</v>
      </c>
      <c r="D85" s="87" t="s">
        <v>299</v>
      </c>
      <c r="E85" s="88" t="s">
        <v>300</v>
      </c>
      <c r="F85" s="89" t="s">
        <v>301</v>
      </c>
      <c r="G85" s="89" t="s">
        <v>302</v>
      </c>
      <c r="H85" s="46" t="s">
        <v>303</v>
      </c>
      <c r="I85" s="47" t="s">
        <v>304</v>
      </c>
      <c r="J85" s="46" t="s">
        <v>305</v>
      </c>
      <c r="K85" s="48" t="s">
        <v>306</v>
      </c>
      <c r="L85" s="46" t="s">
        <v>307</v>
      </c>
      <c r="M85" s="48" t="s">
        <v>308</v>
      </c>
      <c r="N85" s="46" t="s">
        <v>309</v>
      </c>
      <c r="O85" s="48" t="s">
        <v>310</v>
      </c>
      <c r="P85" s="46" t="s">
        <v>311</v>
      </c>
      <c r="Q85" s="1"/>
      <c r="R85" s="1"/>
      <c r="S85" s="1"/>
      <c r="T85" s="1"/>
      <c r="U85" s="1"/>
      <c r="V85" s="1"/>
      <c r="W85" s="1"/>
      <c r="X85" s="1"/>
      <c r="Y85" s="1"/>
    </row>
    <row r="86" spans="1:25" ht="12" customHeight="1">
      <c r="A86" s="176"/>
      <c r="B86" s="176"/>
      <c r="C86" s="83" t="s">
        <v>481</v>
      </c>
      <c r="D86" s="93" t="s">
        <v>92</v>
      </c>
      <c r="E86" s="94" t="s">
        <v>417</v>
      </c>
      <c r="F86" s="56">
        <v>44562</v>
      </c>
      <c r="G86" s="95">
        <v>44925</v>
      </c>
      <c r="H86" s="96" t="s">
        <v>482</v>
      </c>
      <c r="I86" s="61" t="s">
        <v>483</v>
      </c>
      <c r="J86" s="49"/>
      <c r="K86" s="49"/>
      <c r="L86" s="49"/>
      <c r="M86" s="49"/>
      <c r="N86" s="49"/>
      <c r="O86" s="49"/>
      <c r="P86" s="49"/>
      <c r="Q86" s="1"/>
      <c r="R86" s="1"/>
      <c r="S86" s="1"/>
      <c r="T86" s="1"/>
      <c r="U86" s="1"/>
      <c r="V86" s="1"/>
      <c r="W86" s="1"/>
      <c r="X86" s="1"/>
      <c r="Y86" s="1"/>
    </row>
    <row r="87" spans="1:25" ht="12" customHeight="1">
      <c r="A87" s="176"/>
      <c r="B87" s="176"/>
      <c r="C87" s="64" t="s">
        <v>484</v>
      </c>
      <c r="D87" s="94" t="s">
        <v>485</v>
      </c>
      <c r="E87" s="94"/>
      <c r="F87" s="58">
        <v>44562</v>
      </c>
      <c r="G87" s="97">
        <v>44926</v>
      </c>
      <c r="H87" s="75" t="s">
        <v>486</v>
      </c>
      <c r="I87" s="76" t="s">
        <v>487</v>
      </c>
      <c r="J87" s="49"/>
      <c r="K87" s="49"/>
      <c r="L87" s="49"/>
      <c r="M87" s="49"/>
      <c r="N87" s="49"/>
      <c r="O87" s="49"/>
      <c r="P87" s="49"/>
      <c r="Q87" s="1"/>
      <c r="R87" s="1"/>
      <c r="S87" s="1"/>
      <c r="T87" s="1"/>
      <c r="U87" s="1"/>
      <c r="V87" s="1"/>
      <c r="W87" s="1"/>
      <c r="X87" s="1"/>
      <c r="Y87" s="1"/>
    </row>
    <row r="88" spans="1:25" ht="12" customHeight="1">
      <c r="A88" s="176"/>
      <c r="B88" s="176"/>
      <c r="C88" s="83" t="s">
        <v>488</v>
      </c>
      <c r="D88" s="93" t="s">
        <v>92</v>
      </c>
      <c r="E88" s="94" t="s">
        <v>489</v>
      </c>
      <c r="F88" s="56">
        <v>44562</v>
      </c>
      <c r="G88" s="95">
        <v>44925</v>
      </c>
      <c r="H88" s="62" t="s">
        <v>490</v>
      </c>
      <c r="I88" s="63" t="s">
        <v>491</v>
      </c>
      <c r="J88" s="49"/>
      <c r="K88" s="49"/>
      <c r="L88" s="49"/>
      <c r="M88" s="49"/>
      <c r="N88" s="49"/>
      <c r="O88" s="49"/>
      <c r="P88" s="49"/>
      <c r="Q88" s="1"/>
      <c r="R88" s="1"/>
      <c r="S88" s="1"/>
      <c r="T88" s="1"/>
      <c r="U88" s="1"/>
      <c r="V88" s="1"/>
      <c r="W88" s="1"/>
      <c r="X88" s="1"/>
      <c r="Y88" s="1"/>
    </row>
    <row r="89" spans="1:25" ht="12" customHeight="1">
      <c r="A89" s="176"/>
      <c r="B89" s="176"/>
      <c r="C89" s="55" t="s">
        <v>492</v>
      </c>
      <c r="D89" s="93" t="s">
        <v>493</v>
      </c>
      <c r="E89" s="93" t="s">
        <v>494</v>
      </c>
      <c r="F89" s="56">
        <v>44562</v>
      </c>
      <c r="G89" s="95">
        <v>44926</v>
      </c>
      <c r="H89" s="70" t="s">
        <v>495</v>
      </c>
      <c r="I89" s="63" t="s">
        <v>496</v>
      </c>
      <c r="J89" s="49"/>
      <c r="K89" s="49"/>
      <c r="L89" s="49"/>
      <c r="M89" s="49"/>
      <c r="N89" s="49"/>
      <c r="O89" s="49"/>
      <c r="P89" s="49"/>
      <c r="Q89" s="1"/>
      <c r="R89" s="1"/>
      <c r="S89" s="1"/>
      <c r="T89" s="1"/>
      <c r="U89" s="1"/>
      <c r="V89" s="1"/>
      <c r="W89" s="1"/>
      <c r="X89" s="1"/>
      <c r="Y89" s="1"/>
    </row>
    <row r="90" spans="1:25" ht="12" customHeight="1">
      <c r="A90" s="176"/>
      <c r="B90" s="176"/>
      <c r="C90" s="83" t="s">
        <v>497</v>
      </c>
      <c r="D90" s="93" t="s">
        <v>92</v>
      </c>
      <c r="E90" s="94" t="s">
        <v>417</v>
      </c>
      <c r="F90" s="56">
        <v>44562</v>
      </c>
      <c r="G90" s="95">
        <v>44925</v>
      </c>
      <c r="H90" s="62" t="s">
        <v>498</v>
      </c>
      <c r="I90" s="63" t="s">
        <v>499</v>
      </c>
      <c r="J90" s="49"/>
      <c r="K90" s="49"/>
      <c r="L90" s="49"/>
      <c r="M90" s="49"/>
      <c r="N90" s="49"/>
      <c r="O90" s="49"/>
      <c r="P90" s="49"/>
      <c r="Q90" s="1"/>
      <c r="R90" s="1"/>
      <c r="S90" s="1"/>
      <c r="T90" s="1"/>
      <c r="U90" s="1"/>
      <c r="V90" s="1"/>
      <c r="W90" s="1"/>
      <c r="X90" s="1"/>
      <c r="Y90" s="1"/>
    </row>
    <row r="91" spans="1:25" ht="12" customHeight="1">
      <c r="A91" s="176"/>
      <c r="B91" s="176"/>
      <c r="C91" s="83" t="s">
        <v>500</v>
      </c>
      <c r="D91" s="93" t="s">
        <v>92</v>
      </c>
      <c r="E91" s="93" t="s">
        <v>501</v>
      </c>
      <c r="F91" s="56">
        <v>44562</v>
      </c>
      <c r="G91" s="95">
        <v>44925</v>
      </c>
      <c r="H91" s="62" t="s">
        <v>502</v>
      </c>
      <c r="I91" s="63" t="s">
        <v>503</v>
      </c>
      <c r="J91" s="49"/>
      <c r="K91" s="49"/>
      <c r="L91" s="49"/>
      <c r="M91" s="49"/>
      <c r="N91" s="49"/>
      <c r="O91" s="49"/>
      <c r="P91" s="49"/>
      <c r="Q91" s="1"/>
      <c r="R91" s="1"/>
      <c r="S91" s="1"/>
      <c r="T91" s="1"/>
      <c r="U91" s="1"/>
      <c r="V91" s="1"/>
      <c r="W91" s="1"/>
      <c r="X91" s="1"/>
      <c r="Y91" s="1"/>
    </row>
    <row r="92" spans="1:25" ht="12" customHeight="1">
      <c r="A92" s="176"/>
      <c r="B92" s="176"/>
      <c r="C92" s="83" t="s">
        <v>504</v>
      </c>
      <c r="D92" s="93" t="s">
        <v>92</v>
      </c>
      <c r="E92" s="93" t="s">
        <v>505</v>
      </c>
      <c r="F92" s="56">
        <v>44562</v>
      </c>
      <c r="G92" s="95">
        <v>44925</v>
      </c>
      <c r="H92" s="62" t="s">
        <v>506</v>
      </c>
      <c r="I92" s="63" t="s">
        <v>507</v>
      </c>
      <c r="J92" s="49"/>
      <c r="K92" s="49"/>
      <c r="L92" s="49"/>
      <c r="M92" s="49"/>
      <c r="N92" s="49"/>
      <c r="O92" s="49"/>
      <c r="P92" s="49"/>
      <c r="Q92" s="1"/>
      <c r="R92" s="1"/>
      <c r="S92" s="1"/>
      <c r="T92" s="1"/>
      <c r="U92" s="1"/>
      <c r="V92" s="1"/>
      <c r="W92" s="1"/>
      <c r="X92" s="1"/>
      <c r="Y92" s="1"/>
    </row>
    <row r="93" spans="1:25" ht="12" customHeight="1">
      <c r="A93" s="176"/>
      <c r="B93" s="177"/>
      <c r="C93" s="98" t="s">
        <v>508</v>
      </c>
      <c r="D93" s="94" t="s">
        <v>485</v>
      </c>
      <c r="E93" s="93" t="s">
        <v>509</v>
      </c>
      <c r="F93" s="58">
        <v>44562</v>
      </c>
      <c r="G93" s="97">
        <v>44926</v>
      </c>
      <c r="H93" s="75" t="s">
        <v>510</v>
      </c>
      <c r="I93" s="76" t="s">
        <v>511</v>
      </c>
      <c r="J93" s="49"/>
      <c r="K93" s="49"/>
      <c r="L93" s="49"/>
      <c r="M93" s="49"/>
      <c r="N93" s="49"/>
      <c r="O93" s="49"/>
      <c r="P93" s="49"/>
      <c r="Q93" s="1"/>
      <c r="R93" s="1"/>
      <c r="S93" s="1"/>
      <c r="T93" s="1"/>
      <c r="U93" s="1"/>
      <c r="V93" s="1"/>
      <c r="W93" s="1"/>
      <c r="X93" s="1"/>
      <c r="Y93" s="1"/>
    </row>
    <row r="94" spans="1:25" ht="12" customHeight="1">
      <c r="A94" s="176"/>
      <c r="B94" s="178" t="s">
        <v>105</v>
      </c>
      <c r="C94" s="180" t="s">
        <v>106</v>
      </c>
      <c r="D94" s="170"/>
      <c r="E94" s="170"/>
      <c r="F94" s="170"/>
      <c r="G94" s="171"/>
      <c r="H94" s="181" t="s">
        <v>297</v>
      </c>
      <c r="I94" s="170"/>
      <c r="J94" s="170"/>
      <c r="K94" s="170"/>
      <c r="L94" s="170"/>
      <c r="M94" s="170"/>
      <c r="N94" s="170"/>
      <c r="O94" s="170"/>
      <c r="P94" s="171"/>
      <c r="Q94" s="1"/>
      <c r="R94" s="1"/>
      <c r="S94" s="1"/>
      <c r="T94" s="1"/>
      <c r="U94" s="1"/>
      <c r="V94" s="1"/>
      <c r="W94" s="1"/>
      <c r="X94" s="1"/>
      <c r="Y94" s="1"/>
    </row>
    <row r="95" spans="1:25" ht="12" customHeight="1">
      <c r="A95" s="176"/>
      <c r="B95" s="176"/>
      <c r="C95" s="87" t="s">
        <v>298</v>
      </c>
      <c r="D95" s="87" t="s">
        <v>299</v>
      </c>
      <c r="E95" s="88" t="s">
        <v>300</v>
      </c>
      <c r="F95" s="89" t="s">
        <v>301</v>
      </c>
      <c r="G95" s="89" t="s">
        <v>302</v>
      </c>
      <c r="H95" s="46" t="s">
        <v>303</v>
      </c>
      <c r="I95" s="47" t="s">
        <v>304</v>
      </c>
      <c r="J95" s="46" t="s">
        <v>305</v>
      </c>
      <c r="K95" s="48" t="s">
        <v>306</v>
      </c>
      <c r="L95" s="46" t="s">
        <v>307</v>
      </c>
      <c r="M95" s="48" t="s">
        <v>308</v>
      </c>
      <c r="N95" s="46" t="s">
        <v>309</v>
      </c>
      <c r="O95" s="48" t="s">
        <v>310</v>
      </c>
      <c r="P95" s="46" t="s">
        <v>311</v>
      </c>
      <c r="Q95" s="1"/>
      <c r="R95" s="1"/>
      <c r="S95" s="1"/>
      <c r="T95" s="1"/>
      <c r="U95" s="1"/>
      <c r="V95" s="1"/>
      <c r="W95" s="1"/>
      <c r="X95" s="1"/>
      <c r="Y95" s="1"/>
    </row>
    <row r="96" spans="1:25" ht="12" customHeight="1">
      <c r="A96" s="176"/>
      <c r="B96" s="176"/>
      <c r="C96" s="83" t="s">
        <v>497</v>
      </c>
      <c r="D96" s="93" t="s">
        <v>92</v>
      </c>
      <c r="E96" s="56"/>
      <c r="F96" s="56">
        <v>44562</v>
      </c>
      <c r="G96" s="95">
        <v>44925</v>
      </c>
      <c r="H96" s="60" t="s">
        <v>512</v>
      </c>
      <c r="I96" s="61" t="s">
        <v>513</v>
      </c>
      <c r="J96" s="49"/>
      <c r="K96" s="49"/>
      <c r="L96" s="49"/>
      <c r="M96" s="49"/>
      <c r="N96" s="49"/>
      <c r="O96" s="49"/>
      <c r="P96" s="49"/>
      <c r="Q96" s="1"/>
      <c r="R96" s="1"/>
      <c r="S96" s="1"/>
      <c r="T96" s="1"/>
      <c r="U96" s="1"/>
      <c r="V96" s="1"/>
      <c r="W96" s="1"/>
      <c r="X96" s="1"/>
      <c r="Y96" s="1"/>
    </row>
    <row r="97" spans="1:25" ht="12" customHeight="1">
      <c r="A97" s="176"/>
      <c r="B97" s="176"/>
      <c r="C97" s="83" t="s">
        <v>514</v>
      </c>
      <c r="D97" s="93" t="s">
        <v>92</v>
      </c>
      <c r="E97" s="93" t="s">
        <v>84</v>
      </c>
      <c r="F97" s="56">
        <v>44562</v>
      </c>
      <c r="G97" s="95">
        <v>44925</v>
      </c>
      <c r="H97" s="62" t="s">
        <v>515</v>
      </c>
      <c r="I97" s="63" t="s">
        <v>516</v>
      </c>
      <c r="J97" s="49"/>
      <c r="K97" s="49"/>
      <c r="L97" s="49"/>
      <c r="M97" s="49"/>
      <c r="N97" s="49"/>
      <c r="O97" s="49"/>
      <c r="P97" s="49"/>
      <c r="Q97" s="1"/>
      <c r="R97" s="1"/>
      <c r="S97" s="1"/>
      <c r="T97" s="1"/>
      <c r="U97" s="1"/>
      <c r="V97" s="1"/>
      <c r="W97" s="1"/>
      <c r="X97" s="1"/>
      <c r="Y97" s="1"/>
    </row>
    <row r="98" spans="1:25" ht="12" customHeight="1">
      <c r="A98" s="176"/>
      <c r="B98" s="185"/>
      <c r="C98" s="83" t="s">
        <v>517</v>
      </c>
      <c r="D98" s="93" t="s">
        <v>92</v>
      </c>
      <c r="E98" s="56"/>
      <c r="F98" s="56">
        <v>44562</v>
      </c>
      <c r="G98" s="95">
        <v>44925</v>
      </c>
      <c r="H98" s="51" t="s">
        <v>518</v>
      </c>
      <c r="I98" s="27" t="s">
        <v>519</v>
      </c>
      <c r="J98" s="49"/>
      <c r="K98" s="49"/>
      <c r="L98" s="49"/>
      <c r="M98" s="49"/>
      <c r="N98" s="49"/>
      <c r="O98" s="49"/>
      <c r="P98" s="49"/>
      <c r="Q98" s="1"/>
      <c r="R98" s="1"/>
      <c r="S98" s="1"/>
      <c r="T98" s="1"/>
      <c r="U98" s="1"/>
      <c r="V98" s="1"/>
      <c r="W98" s="1"/>
      <c r="X98" s="1"/>
      <c r="Y98" s="1"/>
    </row>
    <row r="99" spans="1:25" ht="12" customHeight="1">
      <c r="A99" s="176"/>
      <c r="B99" s="178" t="s">
        <v>112</v>
      </c>
      <c r="C99" s="180" t="s">
        <v>113</v>
      </c>
      <c r="D99" s="170"/>
      <c r="E99" s="170"/>
      <c r="F99" s="170"/>
      <c r="G99" s="171"/>
      <c r="H99" s="181" t="s">
        <v>297</v>
      </c>
      <c r="I99" s="170"/>
      <c r="J99" s="170"/>
      <c r="K99" s="170"/>
      <c r="L99" s="170"/>
      <c r="M99" s="170"/>
      <c r="N99" s="170"/>
      <c r="O99" s="170"/>
      <c r="P99" s="171"/>
      <c r="Q99" s="1"/>
      <c r="R99" s="1"/>
      <c r="S99" s="1"/>
      <c r="T99" s="1"/>
      <c r="U99" s="1"/>
      <c r="V99" s="1"/>
      <c r="W99" s="1"/>
      <c r="X99" s="1"/>
      <c r="Y99" s="1"/>
    </row>
    <row r="100" spans="1:25" ht="12" customHeight="1">
      <c r="A100" s="176"/>
      <c r="B100" s="176"/>
      <c r="C100" s="87" t="s">
        <v>298</v>
      </c>
      <c r="D100" s="87" t="s">
        <v>299</v>
      </c>
      <c r="E100" s="88" t="s">
        <v>300</v>
      </c>
      <c r="F100" s="89" t="s">
        <v>301</v>
      </c>
      <c r="G100" s="89" t="s">
        <v>302</v>
      </c>
      <c r="H100" s="46" t="s">
        <v>303</v>
      </c>
      <c r="I100" s="47" t="s">
        <v>304</v>
      </c>
      <c r="J100" s="46" t="s">
        <v>305</v>
      </c>
      <c r="K100" s="48" t="s">
        <v>306</v>
      </c>
      <c r="L100" s="46" t="s">
        <v>307</v>
      </c>
      <c r="M100" s="48" t="s">
        <v>308</v>
      </c>
      <c r="N100" s="46" t="s">
        <v>309</v>
      </c>
      <c r="O100" s="48" t="s">
        <v>310</v>
      </c>
      <c r="P100" s="46" t="s">
        <v>311</v>
      </c>
      <c r="Q100" s="1"/>
      <c r="R100" s="1"/>
      <c r="S100" s="1"/>
      <c r="T100" s="1"/>
      <c r="U100" s="1"/>
      <c r="V100" s="1"/>
      <c r="W100" s="1"/>
      <c r="X100" s="1"/>
      <c r="Y100" s="1"/>
    </row>
    <row r="101" spans="1:25" ht="12" customHeight="1">
      <c r="A101" s="176"/>
      <c r="B101" s="176"/>
      <c r="C101" s="83" t="s">
        <v>520</v>
      </c>
      <c r="D101" s="93" t="s">
        <v>521</v>
      </c>
      <c r="E101" s="93" t="s">
        <v>522</v>
      </c>
      <c r="F101" s="56">
        <v>44562</v>
      </c>
      <c r="G101" s="95">
        <v>44925</v>
      </c>
      <c r="H101" s="51" t="s">
        <v>523</v>
      </c>
      <c r="I101" s="61" t="s">
        <v>524</v>
      </c>
      <c r="J101" s="49"/>
      <c r="K101" s="49"/>
      <c r="L101" s="49"/>
      <c r="M101" s="49"/>
      <c r="N101" s="49"/>
      <c r="O101" s="49"/>
      <c r="P101" s="49"/>
      <c r="Q101" s="1"/>
      <c r="R101" s="1"/>
      <c r="S101" s="1"/>
      <c r="T101" s="1"/>
      <c r="U101" s="1"/>
      <c r="V101" s="1"/>
      <c r="W101" s="1"/>
      <c r="X101" s="1"/>
      <c r="Y101" s="1"/>
    </row>
    <row r="102" spans="1:25" ht="12" customHeight="1">
      <c r="A102" s="176"/>
      <c r="B102" s="176"/>
      <c r="C102" s="83" t="s">
        <v>525</v>
      </c>
      <c r="D102" s="93" t="s">
        <v>92</v>
      </c>
      <c r="E102" s="93"/>
      <c r="F102" s="56">
        <v>44562</v>
      </c>
      <c r="G102" s="95">
        <v>44925</v>
      </c>
      <c r="H102" s="60" t="s">
        <v>526</v>
      </c>
      <c r="I102" s="61" t="s">
        <v>527</v>
      </c>
      <c r="J102" s="49"/>
      <c r="K102" s="49"/>
      <c r="L102" s="49"/>
      <c r="M102" s="49"/>
      <c r="N102" s="49"/>
      <c r="O102" s="49"/>
      <c r="P102" s="49"/>
      <c r="Q102" s="1"/>
      <c r="R102" s="1"/>
      <c r="S102" s="1"/>
      <c r="T102" s="1"/>
      <c r="U102" s="1"/>
      <c r="V102" s="1"/>
      <c r="W102" s="1"/>
      <c r="X102" s="1"/>
      <c r="Y102" s="1"/>
    </row>
    <row r="103" spans="1:25" ht="12" customHeight="1">
      <c r="A103" s="176"/>
      <c r="B103" s="185"/>
      <c r="C103" s="83" t="s">
        <v>528</v>
      </c>
      <c r="D103" s="93" t="s">
        <v>92</v>
      </c>
      <c r="E103" s="56"/>
      <c r="F103" s="56">
        <v>44562</v>
      </c>
      <c r="G103" s="95">
        <v>44925</v>
      </c>
      <c r="H103" s="62" t="s">
        <v>526</v>
      </c>
      <c r="I103" s="63" t="s">
        <v>529</v>
      </c>
      <c r="J103" s="49"/>
      <c r="K103" s="49"/>
      <c r="L103" s="49"/>
      <c r="M103" s="49"/>
      <c r="N103" s="49"/>
      <c r="O103" s="49"/>
      <c r="P103" s="49"/>
      <c r="Q103" s="1"/>
      <c r="R103" s="1"/>
      <c r="S103" s="1"/>
      <c r="T103" s="1"/>
      <c r="U103" s="1"/>
      <c r="V103" s="1"/>
      <c r="W103" s="1"/>
      <c r="X103" s="1"/>
      <c r="Y103" s="1"/>
    </row>
    <row r="104" spans="1:25" ht="12" customHeight="1">
      <c r="A104" s="176"/>
      <c r="B104" s="178" t="s">
        <v>120</v>
      </c>
      <c r="C104" s="180" t="s">
        <v>121</v>
      </c>
      <c r="D104" s="170"/>
      <c r="E104" s="170"/>
      <c r="F104" s="170"/>
      <c r="G104" s="171"/>
      <c r="H104" s="181" t="s">
        <v>297</v>
      </c>
      <c r="I104" s="170"/>
      <c r="J104" s="170"/>
      <c r="K104" s="170"/>
      <c r="L104" s="170"/>
      <c r="M104" s="170"/>
      <c r="N104" s="170"/>
      <c r="O104" s="170"/>
      <c r="P104" s="171"/>
      <c r="Q104" s="1"/>
      <c r="R104" s="1"/>
      <c r="S104" s="1"/>
      <c r="T104" s="1"/>
      <c r="U104" s="1"/>
      <c r="V104" s="1"/>
      <c r="W104" s="1"/>
      <c r="X104" s="1"/>
      <c r="Y104" s="1"/>
    </row>
    <row r="105" spans="1:25" ht="12" customHeight="1">
      <c r="A105" s="176"/>
      <c r="B105" s="176"/>
      <c r="C105" s="87" t="s">
        <v>298</v>
      </c>
      <c r="D105" s="87" t="s">
        <v>299</v>
      </c>
      <c r="E105" s="88" t="s">
        <v>300</v>
      </c>
      <c r="F105" s="89" t="s">
        <v>301</v>
      </c>
      <c r="G105" s="89" t="s">
        <v>302</v>
      </c>
      <c r="H105" s="46" t="s">
        <v>303</v>
      </c>
      <c r="I105" s="47" t="s">
        <v>304</v>
      </c>
      <c r="J105" s="46" t="s">
        <v>305</v>
      </c>
      <c r="K105" s="48" t="s">
        <v>306</v>
      </c>
      <c r="L105" s="46" t="s">
        <v>307</v>
      </c>
      <c r="M105" s="48" t="s">
        <v>308</v>
      </c>
      <c r="N105" s="46" t="s">
        <v>309</v>
      </c>
      <c r="O105" s="48" t="s">
        <v>310</v>
      </c>
      <c r="P105" s="46" t="s">
        <v>311</v>
      </c>
      <c r="Q105" s="1"/>
      <c r="R105" s="1"/>
      <c r="S105" s="1"/>
      <c r="T105" s="1"/>
      <c r="U105" s="1"/>
      <c r="V105" s="1"/>
      <c r="W105" s="1"/>
      <c r="X105" s="1"/>
      <c r="Y105" s="1"/>
    </row>
    <row r="106" spans="1:25" ht="12" customHeight="1">
      <c r="A106" s="176"/>
      <c r="B106" s="176"/>
      <c r="C106" s="83" t="s">
        <v>530</v>
      </c>
      <c r="D106" s="93" t="s">
        <v>92</v>
      </c>
      <c r="E106" s="99"/>
      <c r="F106" s="56">
        <v>44562</v>
      </c>
      <c r="G106" s="95">
        <v>44925</v>
      </c>
      <c r="H106" s="60" t="s">
        <v>531</v>
      </c>
      <c r="I106" s="61" t="s">
        <v>532</v>
      </c>
      <c r="J106" s="49"/>
      <c r="K106" s="49"/>
      <c r="L106" s="49"/>
      <c r="M106" s="49"/>
      <c r="N106" s="49"/>
      <c r="O106" s="49"/>
      <c r="P106" s="49"/>
      <c r="Q106" s="1"/>
      <c r="R106" s="1"/>
      <c r="S106" s="1"/>
      <c r="T106" s="1"/>
      <c r="U106" s="1"/>
      <c r="V106" s="1"/>
      <c r="W106" s="1"/>
      <c r="X106" s="1"/>
      <c r="Y106" s="1"/>
    </row>
    <row r="107" spans="1:25" ht="12" customHeight="1">
      <c r="A107" s="176"/>
      <c r="B107" s="176"/>
      <c r="C107" s="83" t="s">
        <v>533</v>
      </c>
      <c r="D107" s="93" t="s">
        <v>92</v>
      </c>
      <c r="E107" s="93" t="s">
        <v>400</v>
      </c>
      <c r="F107" s="56">
        <v>44562</v>
      </c>
      <c r="G107" s="95">
        <v>44925</v>
      </c>
      <c r="H107" s="62" t="s">
        <v>534</v>
      </c>
      <c r="I107" s="63" t="s">
        <v>535</v>
      </c>
      <c r="J107" s="49"/>
      <c r="K107" s="49"/>
      <c r="L107" s="49"/>
      <c r="M107" s="49"/>
      <c r="N107" s="49"/>
      <c r="O107" s="49"/>
      <c r="P107" s="49"/>
      <c r="Q107" s="1"/>
      <c r="R107" s="1"/>
      <c r="S107" s="1"/>
      <c r="T107" s="1"/>
      <c r="U107" s="1"/>
      <c r="V107" s="1"/>
      <c r="W107" s="1"/>
      <c r="X107" s="1"/>
      <c r="Y107" s="1"/>
    </row>
    <row r="108" spans="1:25" ht="12" customHeight="1">
      <c r="A108" s="176"/>
      <c r="B108" s="176"/>
      <c r="C108" s="83" t="s">
        <v>536</v>
      </c>
      <c r="D108" s="93" t="s">
        <v>92</v>
      </c>
      <c r="E108" s="93" t="s">
        <v>400</v>
      </c>
      <c r="F108" s="56">
        <v>44562</v>
      </c>
      <c r="G108" s="95">
        <v>44925</v>
      </c>
      <c r="H108" s="62" t="s">
        <v>537</v>
      </c>
      <c r="I108" s="63" t="s">
        <v>538</v>
      </c>
      <c r="J108" s="49"/>
      <c r="K108" s="49"/>
      <c r="L108" s="49"/>
      <c r="M108" s="49"/>
      <c r="N108" s="49"/>
      <c r="O108" s="49"/>
      <c r="P108" s="49"/>
      <c r="Q108" s="1"/>
      <c r="R108" s="1"/>
      <c r="S108" s="1"/>
      <c r="T108" s="1"/>
      <c r="U108" s="1"/>
      <c r="V108" s="1"/>
      <c r="W108" s="1"/>
      <c r="X108" s="1"/>
      <c r="Y108" s="1"/>
    </row>
    <row r="109" spans="1:25" ht="12" customHeight="1">
      <c r="A109" s="176"/>
      <c r="B109" s="176"/>
      <c r="C109" s="83" t="s">
        <v>539</v>
      </c>
      <c r="D109" s="93" t="s">
        <v>92</v>
      </c>
      <c r="E109" s="99"/>
      <c r="F109" s="56">
        <v>44562</v>
      </c>
      <c r="G109" s="95">
        <v>44925</v>
      </c>
      <c r="H109" s="62" t="s">
        <v>540</v>
      </c>
      <c r="I109" s="63" t="s">
        <v>541</v>
      </c>
      <c r="J109" s="49"/>
      <c r="K109" s="49"/>
      <c r="L109" s="49"/>
      <c r="M109" s="49"/>
      <c r="N109" s="49"/>
      <c r="O109" s="49"/>
      <c r="P109" s="49"/>
      <c r="Q109" s="1"/>
      <c r="R109" s="1"/>
      <c r="S109" s="1"/>
      <c r="T109" s="1"/>
      <c r="U109" s="1"/>
      <c r="V109" s="1"/>
      <c r="W109" s="1"/>
      <c r="X109" s="1"/>
      <c r="Y109" s="1"/>
    </row>
    <row r="110" spans="1:25" ht="12" customHeight="1">
      <c r="A110" s="176"/>
      <c r="B110" s="176"/>
      <c r="C110" s="180" t="s">
        <v>128</v>
      </c>
      <c r="D110" s="170"/>
      <c r="E110" s="170"/>
      <c r="F110" s="170"/>
      <c r="G110" s="171"/>
      <c r="H110" s="181" t="s">
        <v>297</v>
      </c>
      <c r="I110" s="170"/>
      <c r="J110" s="170"/>
      <c r="K110" s="170"/>
      <c r="L110" s="170"/>
      <c r="M110" s="170"/>
      <c r="N110" s="170"/>
      <c r="O110" s="170"/>
      <c r="P110" s="171"/>
      <c r="Q110" s="1"/>
      <c r="R110" s="1"/>
      <c r="S110" s="1"/>
      <c r="T110" s="1"/>
      <c r="U110" s="1"/>
      <c r="V110" s="1"/>
      <c r="W110" s="1"/>
      <c r="X110" s="1"/>
      <c r="Y110" s="1"/>
    </row>
    <row r="111" spans="1:25" ht="12" customHeight="1">
      <c r="A111" s="176"/>
      <c r="B111" s="176"/>
      <c r="C111" s="100" t="s">
        <v>298</v>
      </c>
      <c r="D111" s="100" t="s">
        <v>299</v>
      </c>
      <c r="E111" s="100" t="s">
        <v>300</v>
      </c>
      <c r="F111" s="100" t="s">
        <v>301</v>
      </c>
      <c r="G111" s="101" t="s">
        <v>302</v>
      </c>
      <c r="H111" s="46" t="s">
        <v>303</v>
      </c>
      <c r="I111" s="47" t="s">
        <v>304</v>
      </c>
      <c r="J111" s="46" t="s">
        <v>305</v>
      </c>
      <c r="K111" s="48" t="s">
        <v>306</v>
      </c>
      <c r="L111" s="46" t="s">
        <v>307</v>
      </c>
      <c r="M111" s="48" t="s">
        <v>308</v>
      </c>
      <c r="N111" s="46" t="s">
        <v>309</v>
      </c>
      <c r="O111" s="48" t="s">
        <v>310</v>
      </c>
      <c r="P111" s="46" t="s">
        <v>311</v>
      </c>
      <c r="Q111" s="1"/>
      <c r="R111" s="1"/>
      <c r="S111" s="1"/>
      <c r="T111" s="1"/>
      <c r="U111" s="1"/>
      <c r="V111" s="1"/>
      <c r="W111" s="1"/>
      <c r="X111" s="1"/>
      <c r="Y111" s="1"/>
    </row>
    <row r="112" spans="1:25" ht="12" customHeight="1">
      <c r="A112" s="176"/>
      <c r="B112" s="176"/>
      <c r="C112" s="83" t="s">
        <v>542</v>
      </c>
      <c r="D112" s="93" t="s">
        <v>92</v>
      </c>
      <c r="E112" s="56"/>
      <c r="F112" s="56">
        <v>44562</v>
      </c>
      <c r="G112" s="95">
        <v>44925</v>
      </c>
      <c r="H112" s="60" t="s">
        <v>543</v>
      </c>
      <c r="I112" s="61" t="s">
        <v>544</v>
      </c>
      <c r="J112" s="49"/>
      <c r="K112" s="49"/>
      <c r="L112" s="49"/>
      <c r="M112" s="49"/>
      <c r="N112" s="49"/>
      <c r="O112" s="49"/>
      <c r="P112" s="49"/>
      <c r="Q112" s="1"/>
      <c r="R112" s="1"/>
      <c r="S112" s="1"/>
      <c r="T112" s="1"/>
      <c r="U112" s="1"/>
      <c r="V112" s="1"/>
      <c r="W112" s="1"/>
      <c r="X112" s="1"/>
      <c r="Y112" s="1"/>
    </row>
    <row r="113" spans="1:25" ht="12" customHeight="1">
      <c r="A113" s="176"/>
      <c r="B113" s="176"/>
      <c r="C113" s="83" t="s">
        <v>545</v>
      </c>
      <c r="D113" s="93" t="s">
        <v>92</v>
      </c>
      <c r="E113" s="56"/>
      <c r="F113" s="56">
        <v>44562</v>
      </c>
      <c r="G113" s="95">
        <v>44925</v>
      </c>
      <c r="H113" s="62" t="s">
        <v>546</v>
      </c>
      <c r="I113" s="63" t="s">
        <v>547</v>
      </c>
      <c r="J113" s="49"/>
      <c r="K113" s="49"/>
      <c r="L113" s="49"/>
      <c r="M113" s="49"/>
      <c r="N113" s="49"/>
      <c r="O113" s="49"/>
      <c r="P113" s="49"/>
      <c r="Q113" s="1"/>
      <c r="R113" s="1"/>
      <c r="S113" s="1"/>
      <c r="T113" s="1"/>
      <c r="U113" s="1"/>
      <c r="V113" s="1"/>
      <c r="W113" s="1"/>
      <c r="X113" s="1"/>
      <c r="Y113" s="1"/>
    </row>
    <row r="114" spans="1:25" ht="12" customHeight="1">
      <c r="A114" s="176"/>
      <c r="B114" s="176"/>
      <c r="C114" s="73" t="s">
        <v>548</v>
      </c>
      <c r="D114" s="93" t="s">
        <v>92</v>
      </c>
      <c r="E114" s="56"/>
      <c r="F114" s="56">
        <v>44562</v>
      </c>
      <c r="G114" s="95">
        <v>44925</v>
      </c>
      <c r="H114" s="62" t="s">
        <v>549</v>
      </c>
      <c r="I114" s="63" t="s">
        <v>550</v>
      </c>
      <c r="J114" s="49"/>
      <c r="K114" s="49"/>
      <c r="L114" s="49"/>
      <c r="M114" s="49"/>
      <c r="N114" s="49"/>
      <c r="O114" s="49"/>
      <c r="P114" s="49"/>
      <c r="Q114" s="1"/>
      <c r="R114" s="1"/>
      <c r="S114" s="1"/>
      <c r="T114" s="1"/>
      <c r="U114" s="1"/>
      <c r="V114" s="1"/>
      <c r="W114" s="1"/>
      <c r="X114" s="1"/>
      <c r="Y114" s="1"/>
    </row>
    <row r="115" spans="1:25" ht="12" customHeight="1">
      <c r="A115" s="176"/>
      <c r="B115" s="176"/>
      <c r="C115" s="83" t="s">
        <v>551</v>
      </c>
      <c r="D115" s="93" t="s">
        <v>92</v>
      </c>
      <c r="E115" s="56"/>
      <c r="F115" s="56">
        <v>44562</v>
      </c>
      <c r="G115" s="95">
        <v>44925</v>
      </c>
      <c r="H115" s="62" t="s">
        <v>552</v>
      </c>
      <c r="I115" s="63" t="s">
        <v>553</v>
      </c>
      <c r="J115" s="49"/>
      <c r="K115" s="49"/>
      <c r="L115" s="49"/>
      <c r="M115" s="49"/>
      <c r="N115" s="49"/>
      <c r="O115" s="49"/>
      <c r="P115" s="49"/>
      <c r="Q115" s="1"/>
      <c r="R115" s="1"/>
      <c r="S115" s="1"/>
      <c r="T115" s="1"/>
      <c r="U115" s="1"/>
      <c r="V115" s="1"/>
      <c r="W115" s="1"/>
      <c r="X115" s="1"/>
      <c r="Y115" s="1"/>
    </row>
    <row r="116" spans="1:25" ht="12" customHeight="1">
      <c r="A116" s="177"/>
      <c r="B116" s="177"/>
      <c r="C116" s="83" t="s">
        <v>554</v>
      </c>
      <c r="D116" s="93" t="s">
        <v>92</v>
      </c>
      <c r="E116" s="56"/>
      <c r="F116" s="56">
        <v>44562</v>
      </c>
      <c r="G116" s="95">
        <v>44925</v>
      </c>
      <c r="H116" s="62" t="s">
        <v>555</v>
      </c>
      <c r="I116" s="63" t="s">
        <v>556</v>
      </c>
      <c r="J116" s="49"/>
      <c r="K116" s="49"/>
      <c r="L116" s="49"/>
      <c r="M116" s="49"/>
      <c r="N116" s="49"/>
      <c r="O116" s="49"/>
      <c r="P116" s="49"/>
      <c r="Q116" s="1"/>
      <c r="R116" s="1"/>
      <c r="S116" s="1"/>
      <c r="T116" s="1"/>
      <c r="U116" s="1"/>
      <c r="V116" s="1"/>
      <c r="W116" s="1"/>
      <c r="X116" s="1"/>
      <c r="Y116" s="1"/>
    </row>
    <row r="117" spans="1:25" ht="12" customHeight="1">
      <c r="A117" s="84" t="s">
        <v>1</v>
      </c>
      <c r="B117" s="85" t="s">
        <v>2</v>
      </c>
      <c r="C117" s="183" t="s">
        <v>296</v>
      </c>
      <c r="D117" s="173"/>
      <c r="E117" s="173"/>
      <c r="F117" s="173"/>
      <c r="G117" s="174"/>
      <c r="H117" s="184"/>
      <c r="I117" s="170"/>
      <c r="J117" s="170"/>
      <c r="K117" s="170"/>
      <c r="L117" s="170"/>
      <c r="M117" s="170"/>
      <c r="N117" s="170"/>
      <c r="O117" s="170"/>
      <c r="P117" s="171"/>
      <c r="Q117" s="1"/>
      <c r="R117" s="1"/>
      <c r="S117" s="1"/>
      <c r="T117" s="1"/>
      <c r="U117" s="1"/>
      <c r="V117" s="1"/>
      <c r="W117" s="1"/>
      <c r="X117" s="1"/>
      <c r="Y117" s="1"/>
    </row>
    <row r="118" spans="1:25" ht="12" customHeight="1">
      <c r="A118" s="175" t="s">
        <v>134</v>
      </c>
      <c r="B118" s="178" t="s">
        <v>135</v>
      </c>
      <c r="C118" s="180" t="s">
        <v>136</v>
      </c>
      <c r="D118" s="170"/>
      <c r="E118" s="170"/>
      <c r="F118" s="170"/>
      <c r="G118" s="171"/>
      <c r="H118" s="181" t="s">
        <v>297</v>
      </c>
      <c r="I118" s="170"/>
      <c r="J118" s="170"/>
      <c r="K118" s="170"/>
      <c r="L118" s="170"/>
      <c r="M118" s="170"/>
      <c r="N118" s="170"/>
      <c r="O118" s="170"/>
      <c r="P118" s="171"/>
      <c r="Q118" s="1"/>
      <c r="R118" s="1"/>
      <c r="S118" s="1"/>
      <c r="T118" s="1"/>
      <c r="U118" s="1"/>
      <c r="V118" s="1"/>
      <c r="W118" s="1"/>
      <c r="X118" s="1"/>
      <c r="Y118" s="1"/>
    </row>
    <row r="119" spans="1:25" ht="12" customHeight="1">
      <c r="A119" s="176"/>
      <c r="B119" s="176"/>
      <c r="C119" s="87" t="s">
        <v>298</v>
      </c>
      <c r="D119" s="87" t="s">
        <v>299</v>
      </c>
      <c r="E119" s="88" t="s">
        <v>300</v>
      </c>
      <c r="F119" s="89" t="s">
        <v>301</v>
      </c>
      <c r="G119" s="89" t="s">
        <v>302</v>
      </c>
      <c r="H119" s="46" t="s">
        <v>303</v>
      </c>
      <c r="I119" s="47" t="s">
        <v>304</v>
      </c>
      <c r="J119" s="46" t="s">
        <v>305</v>
      </c>
      <c r="K119" s="48" t="s">
        <v>306</v>
      </c>
      <c r="L119" s="46" t="s">
        <v>307</v>
      </c>
      <c r="M119" s="48" t="s">
        <v>308</v>
      </c>
      <c r="N119" s="46" t="s">
        <v>309</v>
      </c>
      <c r="O119" s="48" t="s">
        <v>310</v>
      </c>
      <c r="P119" s="46" t="s">
        <v>311</v>
      </c>
      <c r="Q119" s="1"/>
      <c r="R119" s="1"/>
      <c r="S119" s="1"/>
      <c r="T119" s="1"/>
      <c r="U119" s="1"/>
      <c r="V119" s="1"/>
      <c r="W119" s="1"/>
      <c r="X119" s="1"/>
      <c r="Y119" s="1"/>
    </row>
    <row r="120" spans="1:25" ht="348" customHeight="1">
      <c r="A120" s="176"/>
      <c r="B120" s="176"/>
      <c r="C120" s="83" t="s">
        <v>557</v>
      </c>
      <c r="D120" s="93" t="s">
        <v>92</v>
      </c>
      <c r="E120" s="56"/>
      <c r="F120" s="56">
        <v>44562</v>
      </c>
      <c r="G120" s="95">
        <v>44925</v>
      </c>
      <c r="H120" s="60" t="s">
        <v>558</v>
      </c>
      <c r="I120" s="61" t="s">
        <v>559</v>
      </c>
      <c r="J120" s="49"/>
      <c r="K120" s="49"/>
      <c r="L120" s="49"/>
      <c r="M120" s="49"/>
      <c r="N120" s="49"/>
      <c r="O120" s="49"/>
      <c r="P120" s="49"/>
      <c r="Q120" s="1"/>
      <c r="R120" s="1"/>
      <c r="S120" s="1"/>
      <c r="T120" s="1"/>
      <c r="U120" s="1"/>
      <c r="V120" s="1"/>
      <c r="W120" s="1"/>
      <c r="X120" s="1"/>
      <c r="Y120" s="1"/>
    </row>
    <row r="121" spans="1:25" ht="12" customHeight="1">
      <c r="A121" s="176"/>
      <c r="B121" s="176"/>
      <c r="C121" s="83" t="s">
        <v>560</v>
      </c>
      <c r="D121" s="93" t="s">
        <v>92</v>
      </c>
      <c r="E121" s="56"/>
      <c r="F121" s="56">
        <v>44562</v>
      </c>
      <c r="G121" s="95">
        <v>44925</v>
      </c>
      <c r="H121" s="62" t="s">
        <v>561</v>
      </c>
      <c r="I121" s="63" t="s">
        <v>562</v>
      </c>
      <c r="J121" s="49"/>
      <c r="K121" s="49"/>
      <c r="L121" s="49"/>
      <c r="M121" s="49"/>
      <c r="N121" s="49"/>
      <c r="O121" s="49"/>
      <c r="P121" s="49"/>
      <c r="Q121" s="1"/>
      <c r="R121" s="1"/>
      <c r="S121" s="1"/>
      <c r="T121" s="1"/>
      <c r="U121" s="1"/>
      <c r="V121" s="1"/>
      <c r="W121" s="1"/>
      <c r="X121" s="1"/>
      <c r="Y121" s="1"/>
    </row>
    <row r="122" spans="1:25" ht="12" customHeight="1">
      <c r="A122" s="176"/>
      <c r="B122" s="176"/>
      <c r="C122" s="55" t="s">
        <v>563</v>
      </c>
      <c r="D122" s="6" t="s">
        <v>84</v>
      </c>
      <c r="E122" s="6" t="s">
        <v>564</v>
      </c>
      <c r="F122" s="56">
        <v>44562</v>
      </c>
      <c r="G122" s="95">
        <v>44925</v>
      </c>
      <c r="H122" s="62" t="s">
        <v>565</v>
      </c>
      <c r="I122" s="63" t="s">
        <v>566</v>
      </c>
      <c r="J122" s="49"/>
      <c r="K122" s="49"/>
      <c r="L122" s="49"/>
      <c r="M122" s="49"/>
      <c r="N122" s="49"/>
      <c r="O122" s="49"/>
      <c r="P122" s="49"/>
      <c r="Q122" s="1"/>
      <c r="R122" s="1"/>
      <c r="S122" s="1"/>
      <c r="T122" s="1"/>
      <c r="U122" s="1"/>
      <c r="V122" s="1"/>
      <c r="W122" s="1"/>
      <c r="X122" s="1"/>
      <c r="Y122" s="1"/>
    </row>
    <row r="123" spans="1:25" ht="12" customHeight="1">
      <c r="A123" s="176"/>
      <c r="B123" s="176"/>
      <c r="C123" s="180" t="s">
        <v>142</v>
      </c>
      <c r="D123" s="170"/>
      <c r="E123" s="170"/>
      <c r="F123" s="170"/>
      <c r="G123" s="171"/>
      <c r="H123" s="181" t="s">
        <v>297</v>
      </c>
      <c r="I123" s="170"/>
      <c r="J123" s="170"/>
      <c r="K123" s="170"/>
      <c r="L123" s="170"/>
      <c r="M123" s="170"/>
      <c r="N123" s="170"/>
      <c r="O123" s="170"/>
      <c r="P123" s="171"/>
      <c r="Q123" s="1"/>
      <c r="R123" s="1"/>
      <c r="S123" s="1"/>
      <c r="T123" s="1"/>
      <c r="U123" s="1"/>
      <c r="V123" s="1"/>
      <c r="W123" s="1"/>
      <c r="X123" s="1"/>
      <c r="Y123" s="1"/>
    </row>
    <row r="124" spans="1:25" ht="12" customHeight="1">
      <c r="A124" s="176"/>
      <c r="B124" s="176"/>
      <c r="C124" s="87" t="s">
        <v>298</v>
      </c>
      <c r="D124" s="87" t="s">
        <v>299</v>
      </c>
      <c r="E124" s="88" t="s">
        <v>300</v>
      </c>
      <c r="F124" s="89" t="s">
        <v>301</v>
      </c>
      <c r="G124" s="89" t="s">
        <v>302</v>
      </c>
      <c r="H124" s="46" t="s">
        <v>303</v>
      </c>
      <c r="I124" s="47" t="s">
        <v>304</v>
      </c>
      <c r="J124" s="46" t="s">
        <v>305</v>
      </c>
      <c r="K124" s="48" t="s">
        <v>306</v>
      </c>
      <c r="L124" s="46" t="s">
        <v>307</v>
      </c>
      <c r="M124" s="48" t="s">
        <v>308</v>
      </c>
      <c r="N124" s="46" t="s">
        <v>309</v>
      </c>
      <c r="O124" s="48" t="s">
        <v>310</v>
      </c>
      <c r="P124" s="46" t="s">
        <v>311</v>
      </c>
      <c r="Q124" s="1"/>
      <c r="R124" s="1"/>
      <c r="S124" s="1"/>
      <c r="T124" s="1"/>
      <c r="U124" s="1"/>
      <c r="V124" s="1"/>
      <c r="W124" s="1"/>
      <c r="X124" s="1"/>
      <c r="Y124" s="1"/>
    </row>
    <row r="125" spans="1:25" ht="12" customHeight="1">
      <c r="A125" s="176"/>
      <c r="B125" s="176"/>
      <c r="C125" s="5" t="s">
        <v>567</v>
      </c>
      <c r="D125" s="6" t="s">
        <v>84</v>
      </c>
      <c r="E125" s="6" t="s">
        <v>144</v>
      </c>
      <c r="F125" s="58">
        <v>44593</v>
      </c>
      <c r="G125" s="102">
        <v>44926</v>
      </c>
      <c r="H125" s="69" t="s">
        <v>568</v>
      </c>
      <c r="I125" s="61" t="s">
        <v>569</v>
      </c>
      <c r="J125" s="49"/>
      <c r="K125" s="49"/>
      <c r="L125" s="49"/>
      <c r="M125" s="49"/>
      <c r="N125" s="49"/>
      <c r="O125" s="49"/>
      <c r="P125" s="49"/>
      <c r="Q125" s="1"/>
      <c r="R125" s="1"/>
      <c r="S125" s="1"/>
      <c r="T125" s="1"/>
      <c r="U125" s="1"/>
      <c r="V125" s="1"/>
      <c r="W125" s="1"/>
      <c r="X125" s="1"/>
      <c r="Y125" s="1"/>
    </row>
    <row r="126" spans="1:25" ht="12" customHeight="1">
      <c r="A126" s="176"/>
      <c r="B126" s="176"/>
      <c r="C126" s="103" t="s">
        <v>570</v>
      </c>
      <c r="D126" s="6" t="s">
        <v>84</v>
      </c>
      <c r="E126" s="6" t="s">
        <v>144</v>
      </c>
      <c r="F126" s="104">
        <v>44652</v>
      </c>
      <c r="G126" s="105">
        <v>44926</v>
      </c>
      <c r="H126" s="70" t="s">
        <v>571</v>
      </c>
      <c r="I126" s="63" t="s">
        <v>572</v>
      </c>
      <c r="J126" s="49"/>
      <c r="K126" s="49"/>
      <c r="L126" s="49"/>
      <c r="M126" s="49"/>
      <c r="N126" s="49"/>
      <c r="O126" s="49"/>
      <c r="P126" s="49"/>
      <c r="Q126" s="1"/>
      <c r="R126" s="1"/>
      <c r="S126" s="1"/>
      <c r="T126" s="1"/>
      <c r="U126" s="1"/>
      <c r="V126" s="1"/>
      <c r="W126" s="1"/>
      <c r="X126" s="1"/>
      <c r="Y126" s="1"/>
    </row>
    <row r="127" spans="1:25" ht="12" customHeight="1">
      <c r="A127" s="176"/>
      <c r="B127" s="176"/>
      <c r="C127" s="103" t="s">
        <v>573</v>
      </c>
      <c r="D127" s="6" t="s">
        <v>84</v>
      </c>
      <c r="E127" s="6" t="s">
        <v>144</v>
      </c>
      <c r="F127" s="104">
        <v>44713</v>
      </c>
      <c r="G127" s="105">
        <v>44926</v>
      </c>
      <c r="H127" s="70" t="s">
        <v>574</v>
      </c>
      <c r="I127" s="63" t="s">
        <v>575</v>
      </c>
      <c r="J127" s="49"/>
      <c r="K127" s="49"/>
      <c r="L127" s="49"/>
      <c r="M127" s="49"/>
      <c r="N127" s="49"/>
      <c r="O127" s="49"/>
      <c r="P127" s="49"/>
      <c r="Q127" s="1"/>
      <c r="R127" s="1"/>
      <c r="S127" s="1"/>
      <c r="T127" s="1"/>
      <c r="U127" s="1"/>
      <c r="V127" s="1"/>
      <c r="W127" s="1"/>
      <c r="X127" s="1"/>
      <c r="Y127" s="1"/>
    </row>
    <row r="128" spans="1:25" ht="67.5" customHeight="1">
      <c r="A128" s="176"/>
      <c r="B128" s="176"/>
      <c r="C128" s="186" t="s">
        <v>150</v>
      </c>
      <c r="D128" s="170"/>
      <c r="E128" s="170"/>
      <c r="F128" s="170"/>
      <c r="G128" s="171"/>
      <c r="H128" s="181" t="s">
        <v>297</v>
      </c>
      <c r="I128" s="170"/>
      <c r="J128" s="170"/>
      <c r="K128" s="170"/>
      <c r="L128" s="170"/>
      <c r="M128" s="170"/>
      <c r="N128" s="170"/>
      <c r="O128" s="170"/>
      <c r="P128" s="171"/>
      <c r="Q128" s="1"/>
      <c r="R128" s="1"/>
      <c r="S128" s="1"/>
      <c r="T128" s="1"/>
      <c r="U128" s="1"/>
      <c r="V128" s="1"/>
      <c r="W128" s="1"/>
      <c r="X128" s="1"/>
      <c r="Y128" s="1"/>
    </row>
    <row r="129" spans="1:25" ht="12" customHeight="1">
      <c r="A129" s="176"/>
      <c r="B129" s="176"/>
      <c r="C129" s="87" t="s">
        <v>298</v>
      </c>
      <c r="D129" s="87" t="s">
        <v>299</v>
      </c>
      <c r="E129" s="88" t="s">
        <v>300</v>
      </c>
      <c r="F129" s="89" t="s">
        <v>301</v>
      </c>
      <c r="G129" s="89" t="s">
        <v>302</v>
      </c>
      <c r="H129" s="46" t="s">
        <v>303</v>
      </c>
      <c r="I129" s="47" t="s">
        <v>304</v>
      </c>
      <c r="J129" s="46" t="s">
        <v>305</v>
      </c>
      <c r="K129" s="48" t="s">
        <v>306</v>
      </c>
      <c r="L129" s="46" t="s">
        <v>307</v>
      </c>
      <c r="M129" s="48" t="s">
        <v>308</v>
      </c>
      <c r="N129" s="46" t="s">
        <v>309</v>
      </c>
      <c r="O129" s="48" t="s">
        <v>310</v>
      </c>
      <c r="P129" s="46" t="s">
        <v>311</v>
      </c>
      <c r="Q129" s="1"/>
      <c r="R129" s="1"/>
      <c r="S129" s="1"/>
      <c r="T129" s="1"/>
      <c r="U129" s="1"/>
      <c r="V129" s="1"/>
      <c r="W129" s="1"/>
      <c r="X129" s="1"/>
      <c r="Y129" s="1"/>
    </row>
    <row r="130" spans="1:25" ht="12" customHeight="1">
      <c r="A130" s="176"/>
      <c r="B130" s="176"/>
      <c r="C130" s="55" t="s">
        <v>576</v>
      </c>
      <c r="D130" s="93" t="s">
        <v>577</v>
      </c>
      <c r="E130" s="6" t="s">
        <v>578</v>
      </c>
      <c r="F130" s="58">
        <v>44562</v>
      </c>
      <c r="G130" s="97">
        <v>44681</v>
      </c>
      <c r="H130" s="106" t="s">
        <v>579</v>
      </c>
      <c r="I130" s="107" t="s">
        <v>580</v>
      </c>
      <c r="J130" s="49"/>
      <c r="K130" s="49"/>
      <c r="L130" s="49"/>
      <c r="M130" s="49"/>
      <c r="N130" s="49"/>
      <c r="O130" s="49"/>
      <c r="P130" s="49"/>
      <c r="Q130" s="1"/>
      <c r="R130" s="1"/>
      <c r="S130" s="1"/>
      <c r="T130" s="1"/>
      <c r="U130" s="1"/>
      <c r="V130" s="1"/>
      <c r="W130" s="1"/>
      <c r="X130" s="1"/>
      <c r="Y130" s="1"/>
    </row>
    <row r="131" spans="1:25" ht="12" customHeight="1">
      <c r="A131" s="176"/>
      <c r="B131" s="176"/>
      <c r="C131" s="55" t="s">
        <v>581</v>
      </c>
      <c r="D131" s="93" t="s">
        <v>577</v>
      </c>
      <c r="E131" s="6" t="s">
        <v>582</v>
      </c>
      <c r="F131" s="58">
        <v>44562</v>
      </c>
      <c r="G131" s="97">
        <v>44926</v>
      </c>
      <c r="H131" s="108" t="s">
        <v>583</v>
      </c>
      <c r="I131" s="107" t="s">
        <v>584</v>
      </c>
      <c r="J131" s="49"/>
      <c r="K131" s="49"/>
      <c r="L131" s="49"/>
      <c r="M131" s="49"/>
      <c r="N131" s="49"/>
      <c r="O131" s="49"/>
      <c r="P131" s="49"/>
      <c r="Q131" s="1"/>
      <c r="R131" s="1"/>
      <c r="S131" s="1"/>
      <c r="T131" s="1"/>
      <c r="U131" s="1"/>
      <c r="V131" s="1"/>
      <c r="W131" s="1"/>
      <c r="X131" s="1"/>
      <c r="Y131" s="1"/>
    </row>
    <row r="132" spans="1:25" ht="12" customHeight="1">
      <c r="A132" s="176"/>
      <c r="B132" s="176"/>
      <c r="C132" s="55" t="s">
        <v>585</v>
      </c>
      <c r="D132" s="93" t="s">
        <v>577</v>
      </c>
      <c r="E132" s="6" t="s">
        <v>578</v>
      </c>
      <c r="F132" s="58">
        <v>44681</v>
      </c>
      <c r="G132" s="97">
        <v>44742</v>
      </c>
      <c r="H132" s="107" t="s">
        <v>586</v>
      </c>
      <c r="I132" s="107" t="s">
        <v>586</v>
      </c>
      <c r="J132" s="49"/>
      <c r="K132" s="49"/>
      <c r="L132" s="49"/>
      <c r="M132" s="49"/>
      <c r="N132" s="49"/>
      <c r="O132" s="49"/>
      <c r="P132" s="49"/>
      <c r="Q132" s="1"/>
      <c r="R132" s="1"/>
      <c r="S132" s="1"/>
      <c r="T132" s="1"/>
      <c r="U132" s="1"/>
      <c r="V132" s="1"/>
      <c r="W132" s="1"/>
      <c r="X132" s="1"/>
      <c r="Y132" s="1"/>
    </row>
    <row r="133" spans="1:25" ht="12" customHeight="1">
      <c r="A133" s="185"/>
      <c r="B133" s="185"/>
      <c r="C133" s="55" t="s">
        <v>587</v>
      </c>
      <c r="D133" s="93" t="s">
        <v>84</v>
      </c>
      <c r="E133" s="93" t="s">
        <v>588</v>
      </c>
      <c r="F133" s="56">
        <v>44562</v>
      </c>
      <c r="G133" s="95">
        <v>44925</v>
      </c>
      <c r="H133" s="69" t="s">
        <v>589</v>
      </c>
      <c r="I133" s="61" t="s">
        <v>590</v>
      </c>
      <c r="J133" s="49"/>
      <c r="K133" s="49"/>
      <c r="L133" s="49"/>
      <c r="M133" s="49"/>
      <c r="N133" s="49"/>
      <c r="O133" s="49"/>
      <c r="P133" s="49"/>
      <c r="Q133" s="1"/>
      <c r="R133" s="1"/>
      <c r="S133" s="1"/>
      <c r="T133" s="1"/>
      <c r="U133" s="1"/>
      <c r="V133" s="1"/>
      <c r="W133" s="1"/>
      <c r="X133" s="1"/>
      <c r="Y133" s="1"/>
    </row>
    <row r="134" spans="1:25" ht="12" customHeight="1">
      <c r="A134" s="84" t="s">
        <v>1</v>
      </c>
      <c r="B134" s="85" t="s">
        <v>2</v>
      </c>
      <c r="C134" s="183" t="s">
        <v>296</v>
      </c>
      <c r="D134" s="173"/>
      <c r="E134" s="173"/>
      <c r="F134" s="173"/>
      <c r="G134" s="174"/>
      <c r="H134" s="184"/>
      <c r="I134" s="170"/>
      <c r="J134" s="170"/>
      <c r="K134" s="170"/>
      <c r="L134" s="170"/>
      <c r="M134" s="170"/>
      <c r="N134" s="170"/>
      <c r="O134" s="170"/>
      <c r="P134" s="171"/>
      <c r="Q134" s="1"/>
      <c r="R134" s="1"/>
      <c r="S134" s="1"/>
      <c r="T134" s="1"/>
      <c r="U134" s="1"/>
      <c r="V134" s="1"/>
      <c r="W134" s="1"/>
      <c r="X134" s="1"/>
      <c r="Y134" s="1"/>
    </row>
    <row r="135" spans="1:25" ht="12" customHeight="1">
      <c r="A135" s="175" t="s">
        <v>155</v>
      </c>
      <c r="B135" s="178" t="s">
        <v>156</v>
      </c>
      <c r="C135" s="180" t="s">
        <v>157</v>
      </c>
      <c r="D135" s="170"/>
      <c r="E135" s="170"/>
      <c r="F135" s="170"/>
      <c r="G135" s="171"/>
      <c r="H135" s="181" t="s">
        <v>297</v>
      </c>
      <c r="I135" s="170"/>
      <c r="J135" s="170"/>
      <c r="K135" s="170"/>
      <c r="L135" s="170"/>
      <c r="M135" s="170"/>
      <c r="N135" s="170"/>
      <c r="O135" s="170"/>
      <c r="P135" s="171"/>
      <c r="Q135" s="1"/>
      <c r="R135" s="1"/>
      <c r="S135" s="1"/>
      <c r="T135" s="1"/>
      <c r="U135" s="1"/>
      <c r="V135" s="1"/>
      <c r="W135" s="1"/>
      <c r="X135" s="1"/>
      <c r="Y135" s="1"/>
    </row>
    <row r="136" spans="1:25" ht="12" customHeight="1">
      <c r="A136" s="176"/>
      <c r="B136" s="176"/>
      <c r="C136" s="87" t="s">
        <v>298</v>
      </c>
      <c r="D136" s="87" t="s">
        <v>299</v>
      </c>
      <c r="E136" s="88" t="s">
        <v>300</v>
      </c>
      <c r="F136" s="89" t="s">
        <v>301</v>
      </c>
      <c r="G136" s="89" t="s">
        <v>302</v>
      </c>
      <c r="H136" s="46" t="s">
        <v>303</v>
      </c>
      <c r="I136" s="47" t="s">
        <v>304</v>
      </c>
      <c r="J136" s="46" t="s">
        <v>305</v>
      </c>
      <c r="K136" s="48" t="s">
        <v>306</v>
      </c>
      <c r="L136" s="46" t="s">
        <v>307</v>
      </c>
      <c r="M136" s="48" t="s">
        <v>308</v>
      </c>
      <c r="N136" s="46" t="s">
        <v>309</v>
      </c>
      <c r="O136" s="48" t="s">
        <v>310</v>
      </c>
      <c r="P136" s="46" t="s">
        <v>311</v>
      </c>
      <c r="Q136" s="1"/>
      <c r="R136" s="1"/>
      <c r="S136" s="1"/>
      <c r="T136" s="1"/>
      <c r="U136" s="1"/>
      <c r="V136" s="1"/>
      <c r="W136" s="1"/>
      <c r="X136" s="1"/>
      <c r="Y136" s="1"/>
    </row>
    <row r="137" spans="1:25" ht="12" customHeight="1">
      <c r="A137" s="176"/>
      <c r="B137" s="176"/>
      <c r="C137" s="49" t="s">
        <v>591</v>
      </c>
      <c r="D137" s="6" t="s">
        <v>592</v>
      </c>
      <c r="E137" s="58"/>
      <c r="F137" s="50">
        <v>44563</v>
      </c>
      <c r="G137" s="92">
        <v>44620</v>
      </c>
      <c r="H137" s="51" t="s">
        <v>593</v>
      </c>
      <c r="I137" s="51" t="s">
        <v>594</v>
      </c>
      <c r="J137" s="49"/>
      <c r="K137" s="49"/>
      <c r="L137" s="49"/>
      <c r="M137" s="49"/>
      <c r="N137" s="49"/>
      <c r="O137" s="49"/>
      <c r="P137" s="49"/>
      <c r="Q137" s="1"/>
      <c r="R137" s="1"/>
      <c r="S137" s="1"/>
      <c r="T137" s="1"/>
      <c r="U137" s="1"/>
      <c r="V137" s="1"/>
      <c r="W137" s="1"/>
      <c r="X137" s="1"/>
      <c r="Y137" s="1"/>
    </row>
    <row r="138" spans="1:25" ht="310.5" customHeight="1">
      <c r="A138" s="176"/>
      <c r="B138" s="176"/>
      <c r="C138" s="49" t="s">
        <v>595</v>
      </c>
      <c r="D138" s="6" t="s">
        <v>400</v>
      </c>
      <c r="E138" s="6" t="s">
        <v>592</v>
      </c>
      <c r="F138" s="50">
        <v>44576</v>
      </c>
      <c r="G138" s="92">
        <v>44926</v>
      </c>
      <c r="H138" s="51" t="s">
        <v>596</v>
      </c>
      <c r="I138" s="51" t="s">
        <v>597</v>
      </c>
      <c r="J138" s="49"/>
      <c r="K138" s="49"/>
      <c r="L138" s="49"/>
      <c r="M138" s="49"/>
      <c r="N138" s="49"/>
      <c r="O138" s="49"/>
      <c r="P138" s="49"/>
      <c r="Q138" s="1"/>
      <c r="R138" s="1"/>
      <c r="S138" s="1"/>
      <c r="T138" s="1"/>
      <c r="U138" s="1"/>
      <c r="V138" s="1"/>
      <c r="W138" s="1"/>
      <c r="X138" s="1"/>
      <c r="Y138" s="1"/>
    </row>
    <row r="139" spans="1:25" ht="409.6" customHeight="1">
      <c r="A139" s="176"/>
      <c r="B139" s="176"/>
      <c r="C139" s="109" t="s">
        <v>598</v>
      </c>
      <c r="D139" s="6" t="s">
        <v>592</v>
      </c>
      <c r="E139" s="6" t="s">
        <v>400</v>
      </c>
      <c r="F139" s="110">
        <v>44576</v>
      </c>
      <c r="G139" s="111">
        <v>44926</v>
      </c>
      <c r="H139" s="51" t="s">
        <v>599</v>
      </c>
      <c r="I139" s="51" t="s">
        <v>600</v>
      </c>
      <c r="J139" s="49"/>
      <c r="K139" s="49"/>
      <c r="L139" s="49"/>
      <c r="M139" s="49"/>
      <c r="N139" s="49"/>
      <c r="O139" s="49"/>
      <c r="P139" s="49"/>
      <c r="Q139" s="1"/>
      <c r="R139" s="1"/>
      <c r="S139" s="1"/>
      <c r="T139" s="1"/>
      <c r="U139" s="1"/>
      <c r="V139" s="1"/>
      <c r="W139" s="1"/>
      <c r="X139" s="1"/>
      <c r="Y139" s="1"/>
    </row>
    <row r="140" spans="1:25" ht="12" customHeight="1">
      <c r="A140" s="176"/>
      <c r="B140" s="176"/>
      <c r="C140" s="109" t="s">
        <v>601</v>
      </c>
      <c r="D140" s="6" t="s">
        <v>592</v>
      </c>
      <c r="E140" s="6" t="s">
        <v>221</v>
      </c>
      <c r="F140" s="110">
        <v>44652</v>
      </c>
      <c r="G140" s="111">
        <v>44910</v>
      </c>
      <c r="H140" s="51" t="s">
        <v>602</v>
      </c>
      <c r="I140" s="51" t="s">
        <v>603</v>
      </c>
      <c r="J140" s="49"/>
      <c r="K140" s="49"/>
      <c r="L140" s="49"/>
      <c r="M140" s="49"/>
      <c r="N140" s="49"/>
      <c r="O140" s="49"/>
      <c r="P140" s="49"/>
      <c r="Q140" s="1"/>
      <c r="R140" s="1"/>
      <c r="S140" s="1"/>
      <c r="T140" s="1"/>
      <c r="U140" s="1"/>
      <c r="V140" s="1"/>
      <c r="W140" s="1"/>
      <c r="X140" s="1"/>
      <c r="Y140" s="1"/>
    </row>
    <row r="141" spans="1:25" ht="12" customHeight="1">
      <c r="A141" s="176"/>
      <c r="B141" s="176"/>
      <c r="C141" s="109" t="s">
        <v>604</v>
      </c>
      <c r="D141" s="6" t="s">
        <v>592</v>
      </c>
      <c r="E141" s="58"/>
      <c r="F141" s="110">
        <v>44593</v>
      </c>
      <c r="G141" s="111">
        <v>44865</v>
      </c>
      <c r="H141" s="51" t="s">
        <v>605</v>
      </c>
      <c r="I141" s="51" t="s">
        <v>606</v>
      </c>
      <c r="J141" s="49"/>
      <c r="K141" s="49"/>
      <c r="L141" s="49"/>
      <c r="M141" s="49"/>
      <c r="N141" s="49"/>
      <c r="O141" s="49"/>
      <c r="P141" s="49"/>
      <c r="Q141" s="1"/>
      <c r="R141" s="1"/>
      <c r="S141" s="1"/>
      <c r="T141" s="1"/>
      <c r="U141" s="1"/>
      <c r="V141" s="1"/>
      <c r="W141" s="1"/>
      <c r="X141" s="1"/>
      <c r="Y141" s="1"/>
    </row>
    <row r="142" spans="1:25" ht="12" customHeight="1">
      <c r="A142" s="176"/>
      <c r="B142" s="176"/>
      <c r="C142" s="83" t="s">
        <v>607</v>
      </c>
      <c r="D142" s="93" t="s">
        <v>608</v>
      </c>
      <c r="E142" s="112"/>
      <c r="F142" s="112">
        <v>44562</v>
      </c>
      <c r="G142" s="113">
        <v>44926</v>
      </c>
      <c r="H142" s="75" t="s">
        <v>609</v>
      </c>
      <c r="I142" s="76" t="s">
        <v>610</v>
      </c>
      <c r="J142" s="49"/>
      <c r="K142" s="49"/>
      <c r="L142" s="49"/>
      <c r="M142" s="49"/>
      <c r="N142" s="49"/>
      <c r="O142" s="49"/>
      <c r="P142" s="49"/>
      <c r="Q142" s="1"/>
      <c r="R142" s="1"/>
      <c r="S142" s="1"/>
      <c r="T142" s="1"/>
      <c r="U142" s="1"/>
      <c r="V142" s="1"/>
      <c r="W142" s="1"/>
      <c r="X142" s="1"/>
      <c r="Y142" s="1"/>
    </row>
    <row r="143" spans="1:25" ht="12" customHeight="1">
      <c r="A143" s="176"/>
      <c r="B143" s="176"/>
      <c r="C143" s="180" t="s">
        <v>164</v>
      </c>
      <c r="D143" s="170"/>
      <c r="E143" s="170"/>
      <c r="F143" s="170"/>
      <c r="G143" s="171"/>
      <c r="H143" s="181" t="s">
        <v>297</v>
      </c>
      <c r="I143" s="170"/>
      <c r="J143" s="170"/>
      <c r="K143" s="170"/>
      <c r="L143" s="170"/>
      <c r="M143" s="170"/>
      <c r="N143" s="170"/>
      <c r="O143" s="170"/>
      <c r="P143" s="171"/>
      <c r="Q143" s="1"/>
      <c r="R143" s="1"/>
      <c r="S143" s="1"/>
      <c r="T143" s="1"/>
      <c r="U143" s="1"/>
      <c r="V143" s="1"/>
      <c r="W143" s="1"/>
      <c r="X143" s="1"/>
      <c r="Y143" s="1"/>
    </row>
    <row r="144" spans="1:25" ht="12" customHeight="1">
      <c r="A144" s="176"/>
      <c r="B144" s="176"/>
      <c r="C144" s="87" t="s">
        <v>298</v>
      </c>
      <c r="D144" s="87" t="s">
        <v>299</v>
      </c>
      <c r="E144" s="88" t="s">
        <v>300</v>
      </c>
      <c r="F144" s="89" t="s">
        <v>301</v>
      </c>
      <c r="G144" s="89" t="s">
        <v>302</v>
      </c>
      <c r="H144" s="46" t="s">
        <v>303</v>
      </c>
      <c r="I144" s="47" t="s">
        <v>304</v>
      </c>
      <c r="J144" s="46" t="s">
        <v>305</v>
      </c>
      <c r="K144" s="48" t="s">
        <v>306</v>
      </c>
      <c r="L144" s="46" t="s">
        <v>307</v>
      </c>
      <c r="M144" s="48" t="s">
        <v>308</v>
      </c>
      <c r="N144" s="46" t="s">
        <v>309</v>
      </c>
      <c r="O144" s="48" t="s">
        <v>310</v>
      </c>
      <c r="P144" s="46" t="s">
        <v>311</v>
      </c>
      <c r="Q144" s="1"/>
      <c r="R144" s="1"/>
      <c r="S144" s="1"/>
      <c r="T144" s="1"/>
      <c r="U144" s="1"/>
      <c r="V144" s="1"/>
      <c r="W144" s="1"/>
      <c r="X144" s="1"/>
      <c r="Y144" s="1"/>
    </row>
    <row r="145" spans="1:25" ht="238.5" customHeight="1">
      <c r="A145" s="176"/>
      <c r="B145" s="176"/>
      <c r="C145" s="49" t="s">
        <v>611</v>
      </c>
      <c r="D145" s="6" t="s">
        <v>400</v>
      </c>
      <c r="E145" s="6" t="s">
        <v>612</v>
      </c>
      <c r="F145" s="50">
        <v>44576</v>
      </c>
      <c r="G145" s="92">
        <v>44926</v>
      </c>
      <c r="H145" s="51" t="s">
        <v>613</v>
      </c>
      <c r="I145" s="51" t="s">
        <v>614</v>
      </c>
      <c r="J145" s="49"/>
      <c r="K145" s="49"/>
      <c r="L145" s="49"/>
      <c r="M145" s="49"/>
      <c r="N145" s="49"/>
      <c r="O145" s="49"/>
      <c r="P145" s="49"/>
      <c r="Q145" s="1"/>
      <c r="R145" s="1"/>
      <c r="S145" s="1"/>
      <c r="T145" s="1"/>
      <c r="U145" s="1"/>
      <c r="V145" s="1"/>
      <c r="W145" s="1"/>
      <c r="X145" s="1"/>
      <c r="Y145" s="1"/>
    </row>
    <row r="146" spans="1:25" ht="144" customHeight="1">
      <c r="A146" s="176"/>
      <c r="B146" s="176"/>
      <c r="C146" s="114" t="s">
        <v>615</v>
      </c>
      <c r="D146" s="115" t="s">
        <v>592</v>
      </c>
      <c r="E146" s="58"/>
      <c r="F146" s="110">
        <v>44652</v>
      </c>
      <c r="G146" s="111">
        <v>44804</v>
      </c>
      <c r="H146" s="51" t="s">
        <v>616</v>
      </c>
      <c r="I146" s="51" t="s">
        <v>617</v>
      </c>
      <c r="J146" s="49"/>
      <c r="K146" s="49"/>
      <c r="L146" s="49"/>
      <c r="M146" s="49"/>
      <c r="N146" s="49"/>
      <c r="O146" s="49"/>
      <c r="P146" s="49"/>
      <c r="Q146" s="1"/>
      <c r="R146" s="1"/>
      <c r="S146" s="1"/>
      <c r="T146" s="1"/>
      <c r="U146" s="1"/>
      <c r="V146" s="1"/>
      <c r="W146" s="1"/>
      <c r="X146" s="1"/>
      <c r="Y146" s="1"/>
    </row>
    <row r="147" spans="1:25" ht="172.5" customHeight="1">
      <c r="A147" s="176"/>
      <c r="B147" s="176"/>
      <c r="C147" s="109" t="s">
        <v>618</v>
      </c>
      <c r="D147" s="115" t="s">
        <v>592</v>
      </c>
      <c r="E147" s="6" t="s">
        <v>608</v>
      </c>
      <c r="F147" s="110">
        <v>44576</v>
      </c>
      <c r="G147" s="111">
        <v>44926</v>
      </c>
      <c r="H147" s="51" t="s">
        <v>619</v>
      </c>
      <c r="I147" s="51" t="s">
        <v>620</v>
      </c>
      <c r="J147" s="49"/>
      <c r="K147" s="49"/>
      <c r="L147" s="49"/>
      <c r="M147" s="49"/>
      <c r="N147" s="49"/>
      <c r="O147" s="49"/>
      <c r="P147" s="49"/>
      <c r="Q147" s="1"/>
      <c r="R147" s="1"/>
      <c r="S147" s="1"/>
      <c r="T147" s="1"/>
      <c r="U147" s="1"/>
      <c r="V147" s="1"/>
      <c r="W147" s="1"/>
      <c r="X147" s="1"/>
      <c r="Y147" s="1"/>
    </row>
    <row r="148" spans="1:25" ht="12" customHeight="1">
      <c r="A148" s="176"/>
      <c r="B148" s="176"/>
      <c r="C148" s="180" t="s">
        <v>170</v>
      </c>
      <c r="D148" s="170"/>
      <c r="E148" s="170"/>
      <c r="F148" s="170"/>
      <c r="G148" s="171"/>
      <c r="H148" s="181" t="s">
        <v>297</v>
      </c>
      <c r="I148" s="170"/>
      <c r="J148" s="170"/>
      <c r="K148" s="170"/>
      <c r="L148" s="170"/>
      <c r="M148" s="170"/>
      <c r="N148" s="170"/>
      <c r="O148" s="170"/>
      <c r="P148" s="171"/>
      <c r="Q148" s="1"/>
      <c r="R148" s="1"/>
      <c r="S148" s="1"/>
      <c r="T148" s="1"/>
      <c r="U148" s="1"/>
      <c r="V148" s="1"/>
      <c r="W148" s="1"/>
      <c r="X148" s="1"/>
      <c r="Y148" s="1"/>
    </row>
    <row r="149" spans="1:25" ht="12" customHeight="1">
      <c r="A149" s="176"/>
      <c r="B149" s="176"/>
      <c r="C149" s="87" t="s">
        <v>298</v>
      </c>
      <c r="D149" s="87" t="s">
        <v>299</v>
      </c>
      <c r="E149" s="88" t="s">
        <v>300</v>
      </c>
      <c r="F149" s="89" t="s">
        <v>301</v>
      </c>
      <c r="G149" s="89" t="s">
        <v>302</v>
      </c>
      <c r="H149" s="46" t="s">
        <v>303</v>
      </c>
      <c r="I149" s="47" t="s">
        <v>304</v>
      </c>
      <c r="J149" s="46" t="s">
        <v>305</v>
      </c>
      <c r="K149" s="48" t="s">
        <v>306</v>
      </c>
      <c r="L149" s="46" t="s">
        <v>307</v>
      </c>
      <c r="M149" s="48" t="s">
        <v>308</v>
      </c>
      <c r="N149" s="46" t="s">
        <v>309</v>
      </c>
      <c r="O149" s="48" t="s">
        <v>310</v>
      </c>
      <c r="P149" s="46" t="s">
        <v>311</v>
      </c>
      <c r="Q149" s="1"/>
      <c r="R149" s="1"/>
      <c r="S149" s="1"/>
      <c r="T149" s="1"/>
      <c r="U149" s="1"/>
      <c r="V149" s="1"/>
      <c r="W149" s="1"/>
      <c r="X149" s="1"/>
      <c r="Y149" s="1"/>
    </row>
    <row r="150" spans="1:25" ht="196.5" customHeight="1">
      <c r="A150" s="176"/>
      <c r="B150" s="176"/>
      <c r="C150" s="49" t="s">
        <v>621</v>
      </c>
      <c r="D150" s="6" t="s">
        <v>400</v>
      </c>
      <c r="E150" s="6" t="s">
        <v>612</v>
      </c>
      <c r="F150" s="58">
        <v>44576</v>
      </c>
      <c r="G150" s="97">
        <v>44926</v>
      </c>
      <c r="H150" s="51" t="s">
        <v>622</v>
      </c>
      <c r="I150" s="51" t="s">
        <v>623</v>
      </c>
      <c r="J150" s="49"/>
      <c r="K150" s="49"/>
      <c r="L150" s="49"/>
      <c r="M150" s="49"/>
      <c r="N150" s="49"/>
      <c r="O150" s="49"/>
      <c r="P150" s="49"/>
      <c r="Q150" s="1"/>
      <c r="R150" s="1"/>
      <c r="S150" s="1"/>
      <c r="T150" s="1"/>
      <c r="U150" s="1"/>
      <c r="V150" s="1"/>
      <c r="W150" s="1"/>
      <c r="X150" s="1"/>
      <c r="Y150" s="1"/>
    </row>
    <row r="151" spans="1:25" ht="147" customHeight="1">
      <c r="A151" s="176"/>
      <c r="B151" s="177"/>
      <c r="C151" s="109" t="s">
        <v>624</v>
      </c>
      <c r="D151" s="116" t="s">
        <v>592</v>
      </c>
      <c r="E151" s="6" t="s">
        <v>221</v>
      </c>
      <c r="F151" s="58">
        <v>44576</v>
      </c>
      <c r="G151" s="97">
        <v>44926</v>
      </c>
      <c r="H151" s="51" t="s">
        <v>625</v>
      </c>
      <c r="I151" s="51" t="s">
        <v>626</v>
      </c>
      <c r="J151" s="49"/>
      <c r="K151" s="49"/>
      <c r="L151" s="49"/>
      <c r="M151" s="49"/>
      <c r="N151" s="49"/>
      <c r="O151" s="49"/>
      <c r="P151" s="49"/>
      <c r="Q151" s="1"/>
      <c r="R151" s="1"/>
      <c r="S151" s="1"/>
      <c r="T151" s="1"/>
      <c r="U151" s="1"/>
      <c r="V151" s="1"/>
      <c r="W151" s="1"/>
      <c r="X151" s="1"/>
      <c r="Y151" s="1"/>
    </row>
    <row r="152" spans="1:25" ht="12" customHeight="1">
      <c r="A152" s="176"/>
      <c r="B152" s="178" t="s">
        <v>176</v>
      </c>
      <c r="C152" s="180" t="s">
        <v>177</v>
      </c>
      <c r="D152" s="170"/>
      <c r="E152" s="170"/>
      <c r="F152" s="170"/>
      <c r="G152" s="171"/>
      <c r="H152" s="181" t="s">
        <v>297</v>
      </c>
      <c r="I152" s="170"/>
      <c r="J152" s="170"/>
      <c r="K152" s="170"/>
      <c r="L152" s="170"/>
      <c r="M152" s="170"/>
      <c r="N152" s="170"/>
      <c r="O152" s="170"/>
      <c r="P152" s="171"/>
      <c r="Q152" s="1"/>
      <c r="R152" s="1"/>
      <c r="S152" s="1"/>
      <c r="T152" s="1"/>
      <c r="U152" s="1"/>
      <c r="V152" s="1"/>
      <c r="W152" s="1"/>
      <c r="X152" s="1"/>
      <c r="Y152" s="1"/>
    </row>
    <row r="153" spans="1:25" ht="12" customHeight="1">
      <c r="A153" s="176"/>
      <c r="B153" s="176"/>
      <c r="C153" s="88" t="s">
        <v>298</v>
      </c>
      <c r="D153" s="87" t="s">
        <v>299</v>
      </c>
      <c r="E153" s="88" t="s">
        <v>300</v>
      </c>
      <c r="F153" s="89" t="s">
        <v>301</v>
      </c>
      <c r="G153" s="89" t="s">
        <v>302</v>
      </c>
      <c r="H153" s="46" t="s">
        <v>303</v>
      </c>
      <c r="I153" s="47" t="s">
        <v>304</v>
      </c>
      <c r="J153" s="46" t="s">
        <v>305</v>
      </c>
      <c r="K153" s="48" t="s">
        <v>306</v>
      </c>
      <c r="L153" s="46" t="s">
        <v>307</v>
      </c>
      <c r="M153" s="48" t="s">
        <v>308</v>
      </c>
      <c r="N153" s="46" t="s">
        <v>309</v>
      </c>
      <c r="O153" s="48" t="s">
        <v>310</v>
      </c>
      <c r="P153" s="46" t="s">
        <v>311</v>
      </c>
      <c r="Q153" s="1"/>
      <c r="R153" s="1"/>
      <c r="S153" s="1"/>
      <c r="T153" s="1"/>
      <c r="U153" s="1"/>
      <c r="V153" s="1"/>
      <c r="W153" s="1"/>
      <c r="X153" s="1"/>
      <c r="Y153" s="1"/>
    </row>
    <row r="154" spans="1:25" ht="12" customHeight="1">
      <c r="A154" s="176"/>
      <c r="B154" s="176"/>
      <c r="C154" s="49" t="s">
        <v>627</v>
      </c>
      <c r="D154" s="26" t="s">
        <v>592</v>
      </c>
      <c r="E154" s="6" t="s">
        <v>400</v>
      </c>
      <c r="F154" s="50">
        <v>44576</v>
      </c>
      <c r="G154" s="92">
        <v>44926</v>
      </c>
      <c r="H154" s="51" t="s">
        <v>628</v>
      </c>
      <c r="I154" s="51" t="s">
        <v>629</v>
      </c>
      <c r="J154" s="49"/>
      <c r="K154" s="49"/>
      <c r="L154" s="49"/>
      <c r="M154" s="49"/>
      <c r="N154" s="49"/>
      <c r="O154" s="49"/>
      <c r="P154" s="49"/>
      <c r="Q154" s="1"/>
      <c r="R154" s="1"/>
      <c r="S154" s="1"/>
      <c r="T154" s="1"/>
      <c r="U154" s="1"/>
      <c r="V154" s="1"/>
      <c r="W154" s="1"/>
      <c r="X154" s="1"/>
      <c r="Y154" s="1"/>
    </row>
    <row r="155" spans="1:25" ht="247.5" customHeight="1">
      <c r="A155" s="176"/>
      <c r="B155" s="176"/>
      <c r="C155" s="109" t="s">
        <v>630</v>
      </c>
      <c r="D155" s="6" t="s">
        <v>400</v>
      </c>
      <c r="E155" s="6" t="s">
        <v>612</v>
      </c>
      <c r="F155" s="110">
        <v>44576</v>
      </c>
      <c r="G155" s="111">
        <v>44926</v>
      </c>
      <c r="H155" s="51" t="s">
        <v>631</v>
      </c>
      <c r="I155" s="51" t="s">
        <v>632</v>
      </c>
      <c r="J155" s="49"/>
      <c r="K155" s="49"/>
      <c r="L155" s="49"/>
      <c r="M155" s="49"/>
      <c r="N155" s="49"/>
      <c r="O155" s="49"/>
      <c r="P155" s="49"/>
      <c r="Q155" s="1"/>
      <c r="R155" s="1"/>
      <c r="S155" s="1"/>
      <c r="T155" s="1"/>
      <c r="U155" s="1"/>
      <c r="V155" s="1"/>
      <c r="W155" s="1"/>
      <c r="X155" s="1"/>
      <c r="Y155" s="1"/>
    </row>
    <row r="156" spans="1:25" ht="12" customHeight="1">
      <c r="A156" s="176"/>
      <c r="B156" s="176"/>
      <c r="C156" s="109" t="s">
        <v>633</v>
      </c>
      <c r="D156" s="26" t="s">
        <v>592</v>
      </c>
      <c r="E156" s="6" t="s">
        <v>400</v>
      </c>
      <c r="F156" s="110">
        <v>44576</v>
      </c>
      <c r="G156" s="111">
        <v>44926</v>
      </c>
      <c r="H156" s="51" t="s">
        <v>634</v>
      </c>
      <c r="I156" s="51" t="s">
        <v>635</v>
      </c>
      <c r="J156" s="49"/>
      <c r="K156" s="49"/>
      <c r="L156" s="49"/>
      <c r="M156" s="49"/>
      <c r="N156" s="49"/>
      <c r="O156" s="49"/>
      <c r="P156" s="49"/>
      <c r="Q156" s="1"/>
      <c r="R156" s="1"/>
      <c r="S156" s="1"/>
      <c r="T156" s="1"/>
      <c r="U156" s="1"/>
      <c r="V156" s="1"/>
      <c r="W156" s="1"/>
      <c r="X156" s="1"/>
      <c r="Y156" s="1"/>
    </row>
    <row r="157" spans="1:25" ht="12" customHeight="1">
      <c r="A157" s="176"/>
      <c r="B157" s="176"/>
      <c r="C157" s="114" t="s">
        <v>636</v>
      </c>
      <c r="D157" s="26" t="s">
        <v>592</v>
      </c>
      <c r="E157" s="6" t="s">
        <v>400</v>
      </c>
      <c r="F157" s="110">
        <v>44576</v>
      </c>
      <c r="G157" s="111">
        <v>44926</v>
      </c>
      <c r="H157" s="51" t="s">
        <v>637</v>
      </c>
      <c r="I157" s="9" t="s">
        <v>638</v>
      </c>
      <c r="J157" s="49"/>
      <c r="K157" s="49"/>
      <c r="L157" s="49"/>
      <c r="M157" s="49"/>
      <c r="N157" s="49"/>
      <c r="O157" s="49"/>
      <c r="P157" s="49"/>
      <c r="Q157" s="1"/>
      <c r="R157" s="1"/>
      <c r="S157" s="1"/>
      <c r="T157" s="1"/>
      <c r="U157" s="1"/>
      <c r="V157" s="1"/>
      <c r="W157" s="1"/>
      <c r="X157" s="1"/>
      <c r="Y157" s="1"/>
    </row>
    <row r="158" spans="1:25" ht="12" customHeight="1">
      <c r="A158" s="176"/>
      <c r="B158" s="176"/>
      <c r="C158" s="114" t="s">
        <v>639</v>
      </c>
      <c r="D158" s="26" t="s">
        <v>592</v>
      </c>
      <c r="E158" s="6" t="s">
        <v>400</v>
      </c>
      <c r="F158" s="110">
        <v>44593</v>
      </c>
      <c r="G158" s="111">
        <v>44926</v>
      </c>
      <c r="H158" s="51" t="s">
        <v>640</v>
      </c>
      <c r="I158" s="51" t="s">
        <v>641</v>
      </c>
      <c r="J158" s="49"/>
      <c r="K158" s="49"/>
      <c r="L158" s="49"/>
      <c r="M158" s="49"/>
      <c r="N158" s="49"/>
      <c r="O158" s="49"/>
      <c r="P158" s="49"/>
      <c r="Q158" s="1"/>
      <c r="R158" s="1"/>
      <c r="S158" s="1"/>
      <c r="T158" s="1"/>
      <c r="U158" s="1"/>
      <c r="V158" s="1"/>
      <c r="W158" s="1"/>
      <c r="X158" s="1"/>
      <c r="Y158" s="1"/>
    </row>
    <row r="159" spans="1:25" ht="12" customHeight="1">
      <c r="A159" s="176"/>
      <c r="B159" s="176"/>
      <c r="C159" s="109" t="s">
        <v>642</v>
      </c>
      <c r="D159" s="26" t="s">
        <v>592</v>
      </c>
      <c r="E159" s="6" t="s">
        <v>400</v>
      </c>
      <c r="F159" s="110">
        <v>44593</v>
      </c>
      <c r="G159" s="111">
        <v>44926</v>
      </c>
      <c r="H159" s="51" t="s">
        <v>643</v>
      </c>
      <c r="I159" s="51" t="s">
        <v>644</v>
      </c>
      <c r="J159" s="49"/>
      <c r="K159" s="49"/>
      <c r="L159" s="49"/>
      <c r="M159" s="49"/>
      <c r="N159" s="49"/>
      <c r="O159" s="49"/>
      <c r="P159" s="49"/>
      <c r="Q159" s="1"/>
      <c r="R159" s="1"/>
      <c r="S159" s="1"/>
      <c r="T159" s="1"/>
      <c r="U159" s="1"/>
      <c r="V159" s="1"/>
      <c r="W159" s="1"/>
      <c r="X159" s="1"/>
      <c r="Y159" s="1"/>
    </row>
    <row r="160" spans="1:25" ht="12" customHeight="1">
      <c r="A160" s="176"/>
      <c r="B160" s="176"/>
      <c r="C160" s="180" t="s">
        <v>184</v>
      </c>
      <c r="D160" s="170"/>
      <c r="E160" s="170"/>
      <c r="F160" s="170"/>
      <c r="G160" s="171"/>
      <c r="H160" s="187" t="s">
        <v>297</v>
      </c>
      <c r="I160" s="170"/>
      <c r="J160" s="170"/>
      <c r="K160" s="170"/>
      <c r="L160" s="170"/>
      <c r="M160" s="170"/>
      <c r="N160" s="170"/>
      <c r="O160" s="170"/>
      <c r="P160" s="171"/>
      <c r="Q160" s="1"/>
      <c r="R160" s="1"/>
      <c r="S160" s="1"/>
      <c r="T160" s="1"/>
      <c r="U160" s="1"/>
      <c r="V160" s="1"/>
      <c r="W160" s="1"/>
      <c r="X160" s="1"/>
      <c r="Y160" s="1"/>
    </row>
    <row r="161" spans="1:25" ht="12" customHeight="1">
      <c r="A161" s="176"/>
      <c r="B161" s="176"/>
      <c r="C161" s="87" t="s">
        <v>298</v>
      </c>
      <c r="D161" s="87" t="s">
        <v>299</v>
      </c>
      <c r="E161" s="88" t="s">
        <v>300</v>
      </c>
      <c r="F161" s="89" t="s">
        <v>301</v>
      </c>
      <c r="G161" s="89" t="s">
        <v>302</v>
      </c>
      <c r="H161" s="46" t="s">
        <v>303</v>
      </c>
      <c r="I161" s="47" t="s">
        <v>304</v>
      </c>
      <c r="J161" s="46" t="s">
        <v>305</v>
      </c>
      <c r="K161" s="48" t="s">
        <v>306</v>
      </c>
      <c r="L161" s="46" t="s">
        <v>307</v>
      </c>
      <c r="M161" s="48" t="s">
        <v>308</v>
      </c>
      <c r="N161" s="46" t="s">
        <v>309</v>
      </c>
      <c r="O161" s="48" t="s">
        <v>310</v>
      </c>
      <c r="P161" s="46" t="s">
        <v>311</v>
      </c>
      <c r="Q161" s="1"/>
      <c r="R161" s="1"/>
      <c r="S161" s="1"/>
      <c r="T161" s="1"/>
      <c r="U161" s="1"/>
      <c r="V161" s="1"/>
      <c r="W161" s="1"/>
      <c r="X161" s="1"/>
      <c r="Y161" s="1"/>
    </row>
    <row r="162" spans="1:25" ht="12" customHeight="1">
      <c r="A162" s="176"/>
      <c r="B162" s="176"/>
      <c r="C162" s="49" t="s">
        <v>645</v>
      </c>
      <c r="D162" s="26" t="s">
        <v>592</v>
      </c>
      <c r="E162" s="6" t="s">
        <v>400</v>
      </c>
      <c r="F162" s="50">
        <v>44576</v>
      </c>
      <c r="G162" s="92">
        <v>44926</v>
      </c>
      <c r="H162" s="51" t="s">
        <v>646</v>
      </c>
      <c r="I162" s="51" t="s">
        <v>647</v>
      </c>
      <c r="J162" s="49"/>
      <c r="K162" s="49"/>
      <c r="L162" s="49"/>
      <c r="M162" s="49"/>
      <c r="N162" s="49"/>
      <c r="O162" s="49"/>
      <c r="P162" s="49"/>
      <c r="Q162" s="1"/>
      <c r="R162" s="1"/>
      <c r="S162" s="1"/>
      <c r="T162" s="1"/>
      <c r="U162" s="1"/>
      <c r="V162" s="1"/>
      <c r="W162" s="1"/>
      <c r="X162" s="1"/>
      <c r="Y162" s="1"/>
    </row>
    <row r="163" spans="1:25" ht="12" customHeight="1">
      <c r="A163" s="176"/>
      <c r="B163" s="185"/>
      <c r="C163" s="109" t="s">
        <v>648</v>
      </c>
      <c r="D163" s="6" t="s">
        <v>400</v>
      </c>
      <c r="E163" s="6" t="s">
        <v>649</v>
      </c>
      <c r="F163" s="110">
        <v>44562</v>
      </c>
      <c r="G163" s="111">
        <v>44926</v>
      </c>
      <c r="H163" s="51" t="s">
        <v>650</v>
      </c>
      <c r="I163" s="51" t="s">
        <v>651</v>
      </c>
      <c r="J163" s="49"/>
      <c r="K163" s="49"/>
      <c r="L163" s="49"/>
      <c r="M163" s="49"/>
      <c r="N163" s="49"/>
      <c r="O163" s="49"/>
      <c r="P163" s="49"/>
      <c r="Q163" s="1"/>
      <c r="R163" s="1"/>
      <c r="S163" s="1"/>
      <c r="T163" s="1"/>
      <c r="U163" s="1"/>
      <c r="V163" s="1"/>
      <c r="W163" s="1"/>
      <c r="X163" s="1"/>
      <c r="Y163" s="1"/>
    </row>
    <row r="164" spans="1:25" ht="12" customHeight="1">
      <c r="A164" s="176"/>
      <c r="B164" s="178" t="s">
        <v>192</v>
      </c>
      <c r="C164" s="180" t="s">
        <v>193</v>
      </c>
      <c r="D164" s="170"/>
      <c r="E164" s="170"/>
      <c r="F164" s="170"/>
      <c r="G164" s="171"/>
      <c r="H164" s="181" t="s">
        <v>297</v>
      </c>
      <c r="I164" s="170"/>
      <c r="J164" s="170"/>
      <c r="K164" s="170"/>
      <c r="L164" s="170"/>
      <c r="M164" s="170"/>
      <c r="N164" s="170"/>
      <c r="O164" s="170"/>
      <c r="P164" s="171"/>
      <c r="Q164" s="1"/>
      <c r="R164" s="1"/>
      <c r="S164" s="1"/>
      <c r="T164" s="1"/>
      <c r="U164" s="1"/>
      <c r="V164" s="1"/>
      <c r="W164" s="1"/>
      <c r="X164" s="1"/>
      <c r="Y164" s="1"/>
    </row>
    <row r="165" spans="1:25" ht="12" customHeight="1">
      <c r="A165" s="176"/>
      <c r="B165" s="176"/>
      <c r="C165" s="87" t="s">
        <v>298</v>
      </c>
      <c r="D165" s="87" t="s">
        <v>299</v>
      </c>
      <c r="E165" s="88" t="s">
        <v>300</v>
      </c>
      <c r="F165" s="89" t="s">
        <v>301</v>
      </c>
      <c r="G165" s="89" t="s">
        <v>302</v>
      </c>
      <c r="H165" s="46" t="s">
        <v>303</v>
      </c>
      <c r="I165" s="47" t="s">
        <v>304</v>
      </c>
      <c r="J165" s="46" t="s">
        <v>305</v>
      </c>
      <c r="K165" s="48" t="s">
        <v>306</v>
      </c>
      <c r="L165" s="46" t="s">
        <v>307</v>
      </c>
      <c r="M165" s="48" t="s">
        <v>308</v>
      </c>
      <c r="N165" s="46" t="s">
        <v>309</v>
      </c>
      <c r="O165" s="48" t="s">
        <v>310</v>
      </c>
      <c r="P165" s="46" t="s">
        <v>311</v>
      </c>
      <c r="Q165" s="1"/>
      <c r="R165" s="1"/>
      <c r="S165" s="1"/>
      <c r="T165" s="1"/>
      <c r="U165" s="1"/>
      <c r="V165" s="1"/>
      <c r="W165" s="1"/>
      <c r="X165" s="1"/>
      <c r="Y165" s="1"/>
    </row>
    <row r="166" spans="1:25" ht="12" customHeight="1">
      <c r="A166" s="176"/>
      <c r="B166" s="176"/>
      <c r="C166" s="117" t="s">
        <v>652</v>
      </c>
      <c r="D166" s="6" t="s">
        <v>592</v>
      </c>
      <c r="E166" s="6" t="s">
        <v>400</v>
      </c>
      <c r="F166" s="58">
        <v>44576</v>
      </c>
      <c r="G166" s="102">
        <v>44681</v>
      </c>
      <c r="H166" s="118" t="s">
        <v>653</v>
      </c>
      <c r="I166" s="51" t="s">
        <v>654</v>
      </c>
      <c r="J166" s="49"/>
      <c r="K166" s="49"/>
      <c r="L166" s="49"/>
      <c r="M166" s="49"/>
      <c r="N166" s="49"/>
      <c r="O166" s="49"/>
      <c r="P166" s="49"/>
      <c r="Q166" s="1"/>
      <c r="R166" s="1"/>
      <c r="S166" s="1"/>
      <c r="T166" s="1"/>
      <c r="U166" s="1"/>
      <c r="V166" s="1"/>
      <c r="W166" s="1"/>
      <c r="X166" s="1"/>
      <c r="Y166" s="1"/>
    </row>
    <row r="167" spans="1:25" ht="12" customHeight="1">
      <c r="A167" s="176"/>
      <c r="B167" s="176"/>
      <c r="C167" s="118" t="s">
        <v>655</v>
      </c>
      <c r="D167" s="6" t="s">
        <v>400</v>
      </c>
      <c r="E167" s="6" t="s">
        <v>592</v>
      </c>
      <c r="F167" s="104">
        <v>44576</v>
      </c>
      <c r="G167" s="105">
        <v>44926</v>
      </c>
      <c r="H167" s="118" t="s">
        <v>656</v>
      </c>
      <c r="I167" s="51" t="s">
        <v>657</v>
      </c>
      <c r="J167" s="49"/>
      <c r="K167" s="49"/>
      <c r="L167" s="49"/>
      <c r="M167" s="49"/>
      <c r="N167" s="49"/>
      <c r="O167" s="49"/>
      <c r="P167" s="49"/>
      <c r="Q167" s="1"/>
      <c r="R167" s="1"/>
      <c r="S167" s="1"/>
      <c r="T167" s="1"/>
      <c r="U167" s="1"/>
      <c r="V167" s="1"/>
      <c r="W167" s="1"/>
      <c r="X167" s="1"/>
      <c r="Y167" s="1"/>
    </row>
    <row r="168" spans="1:25" ht="141" customHeight="1">
      <c r="A168" s="176"/>
      <c r="B168" s="176"/>
      <c r="C168" s="119" t="s">
        <v>658</v>
      </c>
      <c r="D168" s="6" t="s">
        <v>592</v>
      </c>
      <c r="E168" s="82"/>
      <c r="F168" s="110">
        <v>44593</v>
      </c>
      <c r="G168" s="111">
        <v>44742</v>
      </c>
      <c r="H168" s="118" t="s">
        <v>659</v>
      </c>
      <c r="I168" s="51" t="s">
        <v>660</v>
      </c>
      <c r="J168" s="49"/>
      <c r="K168" s="49"/>
      <c r="L168" s="49"/>
      <c r="M168" s="49"/>
      <c r="N168" s="49"/>
      <c r="O168" s="49"/>
      <c r="P168" s="49"/>
      <c r="Q168" s="1"/>
      <c r="R168" s="1"/>
      <c r="S168" s="1"/>
      <c r="T168" s="1"/>
      <c r="U168" s="1"/>
      <c r="V168" s="1"/>
      <c r="W168" s="1"/>
      <c r="X168" s="1"/>
      <c r="Y168" s="1"/>
    </row>
    <row r="169" spans="1:25" ht="12" customHeight="1">
      <c r="A169" s="177"/>
      <c r="B169" s="177"/>
      <c r="C169" s="118" t="s">
        <v>661</v>
      </c>
      <c r="D169" s="6" t="s">
        <v>662</v>
      </c>
      <c r="E169" s="6" t="s">
        <v>61</v>
      </c>
      <c r="F169" s="104">
        <v>44576</v>
      </c>
      <c r="G169" s="105">
        <v>44926</v>
      </c>
      <c r="H169" s="120" t="s">
        <v>663</v>
      </c>
      <c r="I169" s="121" t="s">
        <v>664</v>
      </c>
      <c r="J169" s="49"/>
      <c r="K169" s="49"/>
      <c r="L169" s="49"/>
      <c r="M169" s="49"/>
      <c r="N169" s="49"/>
      <c r="O169" s="49"/>
      <c r="P169" s="49"/>
      <c r="Q169" s="1"/>
      <c r="R169" s="1"/>
      <c r="S169" s="1"/>
      <c r="T169" s="1"/>
      <c r="U169" s="1"/>
      <c r="V169" s="1"/>
      <c r="W169" s="1"/>
      <c r="X169" s="1"/>
      <c r="Y169" s="1"/>
    </row>
    <row r="170" spans="1:25" ht="12" customHeight="1">
      <c r="A170" s="84" t="s">
        <v>1</v>
      </c>
      <c r="B170" s="85" t="s">
        <v>2</v>
      </c>
      <c r="C170" s="184" t="s">
        <v>296</v>
      </c>
      <c r="D170" s="170"/>
      <c r="E170" s="170"/>
      <c r="F170" s="170"/>
      <c r="G170" s="188"/>
      <c r="H170" s="184"/>
      <c r="I170" s="170"/>
      <c r="J170" s="170"/>
      <c r="K170" s="170"/>
      <c r="L170" s="170"/>
      <c r="M170" s="170"/>
      <c r="N170" s="170"/>
      <c r="O170" s="170"/>
      <c r="P170" s="171"/>
      <c r="Q170" s="1"/>
      <c r="R170" s="1"/>
      <c r="S170" s="1"/>
      <c r="T170" s="1"/>
      <c r="U170" s="1"/>
      <c r="V170" s="1"/>
      <c r="W170" s="1"/>
      <c r="X170" s="1"/>
      <c r="Y170" s="1"/>
    </row>
    <row r="171" spans="1:25" ht="12" customHeight="1">
      <c r="A171" s="179" t="s">
        <v>199</v>
      </c>
      <c r="B171" s="178" t="s">
        <v>200</v>
      </c>
      <c r="C171" s="180" t="s">
        <v>201</v>
      </c>
      <c r="D171" s="170"/>
      <c r="E171" s="170"/>
      <c r="F171" s="170"/>
      <c r="G171" s="171"/>
      <c r="H171" s="181" t="s">
        <v>297</v>
      </c>
      <c r="I171" s="170"/>
      <c r="J171" s="170"/>
      <c r="K171" s="170"/>
      <c r="L171" s="170"/>
      <c r="M171" s="170"/>
      <c r="N171" s="170"/>
      <c r="O171" s="170"/>
      <c r="P171" s="171"/>
      <c r="Q171" s="1"/>
      <c r="R171" s="1"/>
      <c r="S171" s="1"/>
      <c r="T171" s="1"/>
      <c r="U171" s="1"/>
      <c r="V171" s="1"/>
      <c r="W171" s="1"/>
      <c r="X171" s="1"/>
      <c r="Y171" s="1"/>
    </row>
    <row r="172" spans="1:25" ht="12" customHeight="1">
      <c r="A172" s="176"/>
      <c r="B172" s="176"/>
      <c r="C172" s="87" t="s">
        <v>298</v>
      </c>
      <c r="D172" s="87" t="s">
        <v>299</v>
      </c>
      <c r="E172" s="88" t="s">
        <v>300</v>
      </c>
      <c r="F172" s="89" t="s">
        <v>301</v>
      </c>
      <c r="G172" s="89" t="s">
        <v>302</v>
      </c>
      <c r="H172" s="46" t="s">
        <v>303</v>
      </c>
      <c r="I172" s="47" t="s">
        <v>304</v>
      </c>
      <c r="J172" s="46" t="s">
        <v>305</v>
      </c>
      <c r="K172" s="48" t="s">
        <v>306</v>
      </c>
      <c r="L172" s="46" t="s">
        <v>307</v>
      </c>
      <c r="M172" s="48" t="s">
        <v>308</v>
      </c>
      <c r="N172" s="46" t="s">
        <v>309</v>
      </c>
      <c r="O172" s="48" t="s">
        <v>310</v>
      </c>
      <c r="P172" s="46" t="s">
        <v>311</v>
      </c>
      <c r="Q172" s="1"/>
      <c r="R172" s="1"/>
      <c r="S172" s="1"/>
      <c r="T172" s="1"/>
      <c r="U172" s="1"/>
      <c r="V172" s="1"/>
      <c r="W172" s="1"/>
      <c r="X172" s="1"/>
      <c r="Y172" s="1"/>
    </row>
    <row r="173" spans="1:25" ht="12" customHeight="1">
      <c r="A173" s="176"/>
      <c r="B173" s="176"/>
      <c r="C173" s="57" t="s">
        <v>665</v>
      </c>
      <c r="D173" s="20" t="s">
        <v>328</v>
      </c>
      <c r="E173" s="20" t="s">
        <v>203</v>
      </c>
      <c r="F173" s="58">
        <v>44593</v>
      </c>
      <c r="G173" s="97">
        <v>44926</v>
      </c>
      <c r="H173" s="75" t="s">
        <v>666</v>
      </c>
      <c r="I173" s="76" t="s">
        <v>667</v>
      </c>
      <c r="J173" s="49"/>
      <c r="K173" s="49"/>
      <c r="L173" s="49"/>
      <c r="M173" s="49"/>
      <c r="N173" s="49"/>
      <c r="O173" s="49"/>
      <c r="P173" s="49"/>
      <c r="Q173" s="1"/>
      <c r="R173" s="1"/>
      <c r="S173" s="1"/>
      <c r="T173" s="1"/>
      <c r="U173" s="1"/>
      <c r="V173" s="1"/>
      <c r="W173" s="1"/>
      <c r="X173" s="1"/>
      <c r="Y173" s="1"/>
    </row>
    <row r="174" spans="1:25" ht="12" customHeight="1">
      <c r="A174" s="176"/>
      <c r="B174" s="176"/>
      <c r="C174" s="57" t="s">
        <v>668</v>
      </c>
      <c r="D174" s="20" t="s">
        <v>328</v>
      </c>
      <c r="E174" s="20" t="s">
        <v>203</v>
      </c>
      <c r="F174" s="58">
        <v>44593</v>
      </c>
      <c r="G174" s="97">
        <v>44895</v>
      </c>
      <c r="H174" s="77" t="s">
        <v>669</v>
      </c>
      <c r="I174" s="78" t="s">
        <v>670</v>
      </c>
      <c r="J174" s="49"/>
      <c r="K174" s="49"/>
      <c r="L174" s="49"/>
      <c r="M174" s="49"/>
      <c r="N174" s="49"/>
      <c r="O174" s="49"/>
      <c r="P174" s="49"/>
      <c r="Q174" s="1"/>
      <c r="R174" s="1"/>
      <c r="S174" s="1"/>
      <c r="T174" s="1"/>
      <c r="U174" s="1"/>
      <c r="V174" s="1"/>
      <c r="W174" s="1"/>
      <c r="X174" s="1"/>
      <c r="Y174" s="1"/>
    </row>
    <row r="175" spans="1:25" ht="12" customHeight="1">
      <c r="A175" s="176"/>
      <c r="B175" s="176"/>
      <c r="C175" s="5" t="s">
        <v>671</v>
      </c>
      <c r="D175" s="6" t="s">
        <v>328</v>
      </c>
      <c r="E175" s="6" t="s">
        <v>203</v>
      </c>
      <c r="F175" s="58">
        <v>44563</v>
      </c>
      <c r="G175" s="97">
        <v>44926</v>
      </c>
      <c r="H175" s="77" t="s">
        <v>672</v>
      </c>
      <c r="I175" s="78" t="s">
        <v>673</v>
      </c>
      <c r="J175" s="49"/>
      <c r="K175" s="49"/>
      <c r="L175" s="49"/>
      <c r="M175" s="49"/>
      <c r="N175" s="49"/>
      <c r="O175" s="49"/>
      <c r="P175" s="49"/>
      <c r="Q175" s="1"/>
      <c r="R175" s="1"/>
      <c r="S175" s="1"/>
      <c r="T175" s="1"/>
      <c r="U175" s="1"/>
      <c r="V175" s="1"/>
      <c r="W175" s="1"/>
      <c r="X175" s="1"/>
      <c r="Y175" s="1"/>
    </row>
    <row r="176" spans="1:25" ht="12" customHeight="1">
      <c r="A176" s="176"/>
      <c r="B176" s="185"/>
      <c r="C176" s="57" t="s">
        <v>674</v>
      </c>
      <c r="D176" s="20" t="s">
        <v>328</v>
      </c>
      <c r="E176" s="20" t="s">
        <v>203</v>
      </c>
      <c r="F176" s="58">
        <v>44713</v>
      </c>
      <c r="G176" s="97">
        <v>44926</v>
      </c>
      <c r="H176" s="77" t="s">
        <v>675</v>
      </c>
      <c r="I176" s="75" t="s">
        <v>676</v>
      </c>
      <c r="J176" s="49"/>
      <c r="K176" s="49"/>
      <c r="L176" s="49"/>
      <c r="M176" s="49"/>
      <c r="N176" s="49"/>
      <c r="O176" s="49"/>
      <c r="P176" s="49"/>
      <c r="Q176" s="1"/>
      <c r="R176" s="1"/>
      <c r="S176" s="1"/>
      <c r="T176" s="1"/>
      <c r="U176" s="1"/>
      <c r="V176" s="1"/>
      <c r="W176" s="1"/>
      <c r="X176" s="1"/>
      <c r="Y176" s="1"/>
    </row>
    <row r="177" spans="1:25" ht="12" customHeight="1">
      <c r="A177" s="176"/>
      <c r="B177" s="178" t="s">
        <v>209</v>
      </c>
      <c r="C177" s="180" t="s">
        <v>210</v>
      </c>
      <c r="D177" s="170"/>
      <c r="E177" s="170"/>
      <c r="F177" s="170"/>
      <c r="G177" s="171"/>
      <c r="H177" s="181" t="s">
        <v>297</v>
      </c>
      <c r="I177" s="170"/>
      <c r="J177" s="170"/>
      <c r="K177" s="170"/>
      <c r="L177" s="170"/>
      <c r="M177" s="170"/>
      <c r="N177" s="170"/>
      <c r="O177" s="170"/>
      <c r="P177" s="171"/>
      <c r="Q177" s="1"/>
      <c r="R177" s="1"/>
      <c r="S177" s="1"/>
      <c r="T177" s="1"/>
      <c r="U177" s="1"/>
      <c r="V177" s="1"/>
      <c r="W177" s="1"/>
      <c r="X177" s="1"/>
      <c r="Y177" s="1"/>
    </row>
    <row r="178" spans="1:25" ht="12" customHeight="1">
      <c r="A178" s="176"/>
      <c r="B178" s="176"/>
      <c r="C178" s="87" t="s">
        <v>298</v>
      </c>
      <c r="D178" s="87" t="s">
        <v>299</v>
      </c>
      <c r="E178" s="88" t="s">
        <v>300</v>
      </c>
      <c r="F178" s="89" t="s">
        <v>301</v>
      </c>
      <c r="G178" s="89" t="s">
        <v>302</v>
      </c>
      <c r="H178" s="46" t="s">
        <v>303</v>
      </c>
      <c r="I178" s="47" t="s">
        <v>304</v>
      </c>
      <c r="J178" s="46" t="s">
        <v>305</v>
      </c>
      <c r="K178" s="48" t="s">
        <v>306</v>
      </c>
      <c r="L178" s="46" t="s">
        <v>307</v>
      </c>
      <c r="M178" s="48" t="s">
        <v>308</v>
      </c>
      <c r="N178" s="46" t="s">
        <v>309</v>
      </c>
      <c r="O178" s="48" t="s">
        <v>310</v>
      </c>
      <c r="P178" s="46" t="s">
        <v>311</v>
      </c>
      <c r="Q178" s="1"/>
      <c r="R178" s="1"/>
      <c r="S178" s="1"/>
      <c r="T178" s="1"/>
      <c r="U178" s="1"/>
      <c r="V178" s="1"/>
      <c r="W178" s="1"/>
      <c r="X178" s="1"/>
      <c r="Y178" s="1"/>
    </row>
    <row r="179" spans="1:25" ht="12" customHeight="1">
      <c r="A179" s="176"/>
      <c r="B179" s="176"/>
      <c r="C179" s="57" t="s">
        <v>677</v>
      </c>
      <c r="D179" s="65" t="s">
        <v>678</v>
      </c>
      <c r="E179" s="20" t="s">
        <v>203</v>
      </c>
      <c r="F179" s="58">
        <v>44593</v>
      </c>
      <c r="G179" s="97">
        <v>44926</v>
      </c>
      <c r="H179" s="75" t="s">
        <v>679</v>
      </c>
      <c r="I179" s="75" t="s">
        <v>680</v>
      </c>
      <c r="J179" s="49"/>
      <c r="K179" s="49"/>
      <c r="L179" s="49"/>
      <c r="M179" s="49"/>
      <c r="N179" s="49"/>
      <c r="O179" s="49"/>
      <c r="P179" s="49"/>
      <c r="Q179" s="1"/>
      <c r="R179" s="1"/>
      <c r="S179" s="1"/>
      <c r="T179" s="1"/>
      <c r="U179" s="1"/>
      <c r="V179" s="1"/>
      <c r="W179" s="1"/>
      <c r="X179" s="1"/>
      <c r="Y179" s="1"/>
    </row>
    <row r="180" spans="1:25" ht="12" customHeight="1">
      <c r="A180" s="176"/>
      <c r="B180" s="176"/>
      <c r="C180" s="57" t="s">
        <v>681</v>
      </c>
      <c r="D180" s="65" t="s">
        <v>678</v>
      </c>
      <c r="E180" s="20" t="s">
        <v>203</v>
      </c>
      <c r="F180" s="58">
        <v>44652</v>
      </c>
      <c r="G180" s="97">
        <v>44926</v>
      </c>
      <c r="H180" s="77" t="s">
        <v>682</v>
      </c>
      <c r="I180" s="77" t="s">
        <v>683</v>
      </c>
      <c r="J180" s="49"/>
      <c r="K180" s="49"/>
      <c r="L180" s="49"/>
      <c r="M180" s="49"/>
      <c r="N180" s="49"/>
      <c r="O180" s="49"/>
      <c r="P180" s="49"/>
      <c r="Q180" s="1"/>
      <c r="R180" s="1"/>
      <c r="S180" s="1"/>
      <c r="T180" s="1"/>
      <c r="U180" s="1"/>
      <c r="V180" s="1"/>
      <c r="W180" s="1"/>
      <c r="X180" s="1"/>
      <c r="Y180" s="1"/>
    </row>
    <row r="181" spans="1:25" ht="12" customHeight="1">
      <c r="A181" s="176"/>
      <c r="B181" s="176"/>
      <c r="C181" s="57" t="s">
        <v>684</v>
      </c>
      <c r="D181" s="65" t="s">
        <v>678</v>
      </c>
      <c r="E181" s="20" t="s">
        <v>203</v>
      </c>
      <c r="F181" s="58">
        <v>44562</v>
      </c>
      <c r="G181" s="97">
        <v>44742</v>
      </c>
      <c r="H181" s="77" t="s">
        <v>685</v>
      </c>
      <c r="I181" s="77" t="s">
        <v>686</v>
      </c>
      <c r="J181" s="49"/>
      <c r="K181" s="49"/>
      <c r="L181" s="49"/>
      <c r="M181" s="49"/>
      <c r="N181" s="49"/>
      <c r="O181" s="49"/>
      <c r="P181" s="49"/>
      <c r="Q181" s="1"/>
      <c r="R181" s="1"/>
      <c r="S181" s="1"/>
      <c r="T181" s="1"/>
      <c r="U181" s="1"/>
      <c r="V181" s="1"/>
      <c r="W181" s="1"/>
      <c r="X181" s="1"/>
      <c r="Y181" s="1"/>
    </row>
    <row r="182" spans="1:25" ht="12" customHeight="1">
      <c r="A182" s="176"/>
      <c r="B182" s="176"/>
      <c r="C182" s="57" t="s">
        <v>687</v>
      </c>
      <c r="D182" s="65" t="s">
        <v>678</v>
      </c>
      <c r="E182" s="20" t="s">
        <v>203</v>
      </c>
      <c r="F182" s="58">
        <v>44835</v>
      </c>
      <c r="G182" s="97">
        <v>44926</v>
      </c>
      <c r="H182" s="77" t="s">
        <v>688</v>
      </c>
      <c r="I182" s="77" t="s">
        <v>676</v>
      </c>
      <c r="J182" s="49"/>
      <c r="K182" s="49"/>
      <c r="L182" s="49"/>
      <c r="M182" s="49"/>
      <c r="N182" s="49"/>
      <c r="O182" s="49"/>
      <c r="P182" s="49"/>
      <c r="Q182" s="1"/>
      <c r="R182" s="1"/>
      <c r="S182" s="1"/>
      <c r="T182" s="1"/>
      <c r="U182" s="1"/>
      <c r="V182" s="1"/>
      <c r="W182" s="1"/>
      <c r="X182" s="1"/>
      <c r="Y182" s="1"/>
    </row>
    <row r="183" spans="1:25" ht="12" customHeight="1">
      <c r="A183" s="176"/>
      <c r="B183" s="176"/>
      <c r="C183" s="55" t="s">
        <v>689</v>
      </c>
      <c r="D183" s="20" t="s">
        <v>260</v>
      </c>
      <c r="E183" s="74"/>
      <c r="F183" s="56">
        <v>44652</v>
      </c>
      <c r="G183" s="97">
        <v>44926</v>
      </c>
      <c r="H183" s="122" t="s">
        <v>690</v>
      </c>
      <c r="I183" s="78" t="s">
        <v>691</v>
      </c>
      <c r="J183" s="49"/>
      <c r="K183" s="49"/>
      <c r="L183" s="49"/>
      <c r="M183" s="49"/>
      <c r="N183" s="49"/>
      <c r="O183" s="49"/>
      <c r="P183" s="49"/>
      <c r="Q183" s="1"/>
      <c r="R183" s="1"/>
      <c r="S183" s="1"/>
      <c r="T183" s="1"/>
      <c r="U183" s="1"/>
      <c r="V183" s="1"/>
      <c r="W183" s="1"/>
      <c r="X183" s="1"/>
      <c r="Y183" s="1"/>
    </row>
    <row r="184" spans="1:25" ht="12" customHeight="1">
      <c r="A184" s="176"/>
      <c r="B184" s="177"/>
      <c r="C184" s="55" t="s">
        <v>692</v>
      </c>
      <c r="D184" s="6" t="s">
        <v>260</v>
      </c>
      <c r="E184" s="56"/>
      <c r="F184" s="56">
        <v>44866</v>
      </c>
      <c r="G184" s="97">
        <v>44926</v>
      </c>
      <c r="H184" s="77" t="s">
        <v>693</v>
      </c>
      <c r="I184" s="78" t="s">
        <v>676</v>
      </c>
      <c r="J184" s="49"/>
      <c r="K184" s="49"/>
      <c r="L184" s="49"/>
      <c r="M184" s="49"/>
      <c r="N184" s="49"/>
      <c r="O184" s="49"/>
      <c r="P184" s="49"/>
      <c r="Q184" s="1"/>
      <c r="R184" s="1"/>
      <c r="S184" s="1"/>
      <c r="T184" s="1"/>
      <c r="U184" s="1"/>
      <c r="V184" s="1"/>
      <c r="W184" s="1"/>
      <c r="X184" s="1"/>
      <c r="Y184" s="1"/>
    </row>
    <row r="185" spans="1:25" ht="12" customHeight="1">
      <c r="A185" s="176"/>
      <c r="B185" s="178" t="s">
        <v>217</v>
      </c>
      <c r="C185" s="180" t="s">
        <v>218</v>
      </c>
      <c r="D185" s="170"/>
      <c r="E185" s="170"/>
      <c r="F185" s="170"/>
      <c r="G185" s="171"/>
      <c r="H185" s="181" t="s">
        <v>297</v>
      </c>
      <c r="I185" s="170"/>
      <c r="J185" s="170"/>
      <c r="K185" s="170"/>
      <c r="L185" s="170"/>
      <c r="M185" s="170"/>
      <c r="N185" s="170"/>
      <c r="O185" s="170"/>
      <c r="P185" s="171"/>
      <c r="Q185" s="1"/>
      <c r="R185" s="1"/>
      <c r="S185" s="1"/>
      <c r="T185" s="1"/>
      <c r="U185" s="1"/>
      <c r="V185" s="1"/>
      <c r="W185" s="1"/>
      <c r="X185" s="1"/>
      <c r="Y185" s="1"/>
    </row>
    <row r="186" spans="1:25" ht="12" customHeight="1">
      <c r="A186" s="176"/>
      <c r="B186" s="176"/>
      <c r="C186" s="87" t="s">
        <v>298</v>
      </c>
      <c r="D186" s="87" t="s">
        <v>299</v>
      </c>
      <c r="E186" s="88" t="s">
        <v>300</v>
      </c>
      <c r="F186" s="89" t="s">
        <v>301</v>
      </c>
      <c r="G186" s="89" t="s">
        <v>302</v>
      </c>
      <c r="H186" s="46" t="s">
        <v>303</v>
      </c>
      <c r="I186" s="47" t="s">
        <v>304</v>
      </c>
      <c r="J186" s="46" t="s">
        <v>305</v>
      </c>
      <c r="K186" s="48" t="s">
        <v>306</v>
      </c>
      <c r="L186" s="46" t="s">
        <v>307</v>
      </c>
      <c r="M186" s="48" t="s">
        <v>308</v>
      </c>
      <c r="N186" s="46" t="s">
        <v>309</v>
      </c>
      <c r="O186" s="48" t="s">
        <v>310</v>
      </c>
      <c r="P186" s="46" t="s">
        <v>311</v>
      </c>
      <c r="Q186" s="1"/>
      <c r="R186" s="1"/>
      <c r="S186" s="1"/>
      <c r="T186" s="1"/>
      <c r="U186" s="1"/>
      <c r="V186" s="1"/>
      <c r="W186" s="1"/>
      <c r="X186" s="1"/>
      <c r="Y186" s="1"/>
    </row>
    <row r="187" spans="1:25" ht="12" customHeight="1">
      <c r="A187" s="176"/>
      <c r="B187" s="176"/>
      <c r="C187" s="49" t="s">
        <v>694</v>
      </c>
      <c r="D187" s="20" t="s">
        <v>220</v>
      </c>
      <c r="E187" s="50"/>
      <c r="F187" s="50">
        <v>44562</v>
      </c>
      <c r="G187" s="123">
        <v>44592</v>
      </c>
      <c r="H187" s="122" t="s">
        <v>695</v>
      </c>
      <c r="I187" s="75" t="s">
        <v>696</v>
      </c>
      <c r="J187" s="73"/>
      <c r="K187" s="73"/>
      <c r="L187" s="73"/>
      <c r="M187" s="73"/>
      <c r="N187" s="73"/>
      <c r="O187" s="73"/>
      <c r="P187" s="73"/>
      <c r="Q187" s="1"/>
      <c r="R187" s="1"/>
      <c r="S187" s="1"/>
      <c r="T187" s="1"/>
      <c r="U187" s="1"/>
      <c r="V187" s="1"/>
      <c r="W187" s="1"/>
      <c r="X187" s="1"/>
      <c r="Y187" s="1"/>
    </row>
    <row r="188" spans="1:25" ht="12" customHeight="1">
      <c r="A188" s="176"/>
      <c r="B188" s="176"/>
      <c r="C188" s="124" t="s">
        <v>697</v>
      </c>
      <c r="D188" s="125" t="s">
        <v>220</v>
      </c>
      <c r="E188" s="126"/>
      <c r="F188" s="126">
        <v>44593</v>
      </c>
      <c r="G188" s="127">
        <v>44926</v>
      </c>
      <c r="H188" s="77" t="s">
        <v>698</v>
      </c>
      <c r="I188" s="78" t="s">
        <v>699</v>
      </c>
      <c r="J188" s="73"/>
      <c r="K188" s="73"/>
      <c r="L188" s="73"/>
      <c r="M188" s="73"/>
      <c r="N188" s="73"/>
      <c r="O188" s="73"/>
      <c r="P188" s="73"/>
      <c r="Q188" s="1"/>
      <c r="R188" s="1"/>
      <c r="S188" s="1"/>
      <c r="T188" s="1"/>
      <c r="U188" s="1"/>
      <c r="V188" s="1"/>
      <c r="W188" s="1"/>
      <c r="X188" s="1"/>
      <c r="Y188" s="1"/>
    </row>
    <row r="189" spans="1:25" ht="12" customHeight="1">
      <c r="A189" s="176"/>
      <c r="B189" s="176"/>
      <c r="C189" s="128" t="s">
        <v>700</v>
      </c>
      <c r="D189" s="20" t="s">
        <v>220</v>
      </c>
      <c r="E189" s="112" t="s">
        <v>701</v>
      </c>
      <c r="F189" s="112">
        <v>44562</v>
      </c>
      <c r="G189" s="113">
        <v>44926</v>
      </c>
      <c r="H189" s="77" t="s">
        <v>702</v>
      </c>
      <c r="I189" s="129" t="s">
        <v>703</v>
      </c>
      <c r="J189" s="73"/>
      <c r="K189" s="73"/>
      <c r="L189" s="73"/>
      <c r="M189" s="73"/>
      <c r="N189" s="73"/>
      <c r="O189" s="73"/>
      <c r="P189" s="73"/>
      <c r="Q189" s="1"/>
      <c r="R189" s="1"/>
      <c r="S189" s="1"/>
      <c r="T189" s="1"/>
      <c r="U189" s="1"/>
      <c r="V189" s="1"/>
      <c r="W189" s="1"/>
      <c r="X189" s="1"/>
      <c r="Y189" s="1"/>
    </row>
    <row r="190" spans="1:25" ht="12" customHeight="1">
      <c r="A190" s="176"/>
      <c r="B190" s="177"/>
      <c r="C190" s="128" t="s">
        <v>704</v>
      </c>
      <c r="D190" s="130" t="s">
        <v>592</v>
      </c>
      <c r="E190" s="131"/>
      <c r="F190" s="112">
        <v>44621</v>
      </c>
      <c r="G190" s="113">
        <v>44895</v>
      </c>
      <c r="H190" s="132" t="s">
        <v>705</v>
      </c>
      <c r="I190" s="132" t="s">
        <v>706</v>
      </c>
      <c r="J190" s="73"/>
      <c r="K190" s="73"/>
      <c r="L190" s="73"/>
      <c r="M190" s="73"/>
      <c r="N190" s="73"/>
      <c r="O190" s="73"/>
      <c r="P190" s="73"/>
      <c r="Q190" s="1"/>
      <c r="R190" s="1"/>
      <c r="S190" s="1"/>
      <c r="T190" s="1"/>
      <c r="U190" s="1"/>
      <c r="V190" s="1"/>
      <c r="W190" s="1"/>
      <c r="X190" s="1"/>
      <c r="Y190" s="1"/>
    </row>
    <row r="191" spans="1:25" ht="12" customHeight="1">
      <c r="A191" s="176"/>
      <c r="B191" s="178" t="s">
        <v>226</v>
      </c>
      <c r="C191" s="180" t="s">
        <v>227</v>
      </c>
      <c r="D191" s="170"/>
      <c r="E191" s="170"/>
      <c r="F191" s="170"/>
      <c r="G191" s="171"/>
      <c r="H191" s="181" t="s">
        <v>297</v>
      </c>
      <c r="I191" s="170"/>
      <c r="J191" s="170"/>
      <c r="K191" s="170"/>
      <c r="L191" s="170"/>
      <c r="M191" s="170"/>
      <c r="N191" s="170"/>
      <c r="O191" s="170"/>
      <c r="P191" s="171"/>
      <c r="Q191" s="1"/>
      <c r="R191" s="1"/>
      <c r="S191" s="1"/>
      <c r="T191" s="1"/>
      <c r="U191" s="1"/>
      <c r="V191" s="1"/>
      <c r="W191" s="1"/>
      <c r="X191" s="1"/>
      <c r="Y191" s="1"/>
    </row>
    <row r="192" spans="1:25" ht="12" customHeight="1">
      <c r="A192" s="176"/>
      <c r="B192" s="176"/>
      <c r="C192" s="87" t="s">
        <v>298</v>
      </c>
      <c r="D192" s="87" t="s">
        <v>299</v>
      </c>
      <c r="E192" s="88" t="s">
        <v>300</v>
      </c>
      <c r="F192" s="89" t="s">
        <v>301</v>
      </c>
      <c r="G192" s="89" t="s">
        <v>302</v>
      </c>
      <c r="H192" s="46" t="s">
        <v>303</v>
      </c>
      <c r="I192" s="47" t="s">
        <v>304</v>
      </c>
      <c r="J192" s="46" t="s">
        <v>305</v>
      </c>
      <c r="K192" s="48" t="s">
        <v>306</v>
      </c>
      <c r="L192" s="46" t="s">
        <v>307</v>
      </c>
      <c r="M192" s="48" t="s">
        <v>308</v>
      </c>
      <c r="N192" s="46" t="s">
        <v>309</v>
      </c>
      <c r="O192" s="48" t="s">
        <v>310</v>
      </c>
      <c r="P192" s="46" t="s">
        <v>311</v>
      </c>
      <c r="Q192" s="1"/>
      <c r="R192" s="1"/>
      <c r="S192" s="1"/>
      <c r="T192" s="1"/>
      <c r="U192" s="1"/>
      <c r="V192" s="1"/>
      <c r="W192" s="1"/>
      <c r="X192" s="1"/>
      <c r="Y192" s="1"/>
    </row>
    <row r="193" spans="1:25" ht="12" customHeight="1">
      <c r="A193" s="176"/>
      <c r="B193" s="176"/>
      <c r="C193" s="55" t="s">
        <v>707</v>
      </c>
      <c r="D193" s="6" t="s">
        <v>220</v>
      </c>
      <c r="E193" s="52" t="s">
        <v>417</v>
      </c>
      <c r="F193" s="58">
        <v>44562</v>
      </c>
      <c r="G193" s="97">
        <v>44620</v>
      </c>
      <c r="H193" s="75" t="s">
        <v>708</v>
      </c>
      <c r="I193" s="75" t="s">
        <v>709</v>
      </c>
      <c r="J193" s="49"/>
      <c r="K193" s="49"/>
      <c r="L193" s="49"/>
      <c r="M193" s="49"/>
      <c r="N193" s="49"/>
      <c r="O193" s="49"/>
      <c r="P193" s="49"/>
      <c r="Q193" s="1"/>
      <c r="R193" s="1"/>
      <c r="S193" s="1"/>
      <c r="T193" s="1"/>
      <c r="U193" s="1"/>
      <c r="V193" s="1"/>
      <c r="W193" s="1"/>
      <c r="X193" s="1"/>
      <c r="Y193" s="1"/>
    </row>
    <row r="194" spans="1:25" ht="12" customHeight="1">
      <c r="A194" s="176"/>
      <c r="B194" s="176"/>
      <c r="C194" s="55" t="s">
        <v>710</v>
      </c>
      <c r="D194" s="6" t="s">
        <v>220</v>
      </c>
      <c r="E194" s="133"/>
      <c r="F194" s="58">
        <v>44866</v>
      </c>
      <c r="G194" s="97">
        <v>44926</v>
      </c>
      <c r="H194" s="134" t="s">
        <v>711</v>
      </c>
      <c r="I194" s="77" t="s">
        <v>712</v>
      </c>
      <c r="J194" s="49"/>
      <c r="K194" s="49"/>
      <c r="L194" s="49"/>
      <c r="M194" s="49"/>
      <c r="N194" s="49"/>
      <c r="O194" s="49"/>
      <c r="P194" s="49"/>
      <c r="Q194" s="1"/>
      <c r="R194" s="1"/>
      <c r="S194" s="1"/>
      <c r="T194" s="1"/>
      <c r="U194" s="1"/>
      <c r="V194" s="1"/>
      <c r="W194" s="1"/>
      <c r="X194" s="1"/>
      <c r="Y194" s="1"/>
    </row>
    <row r="195" spans="1:25" ht="12" customHeight="1">
      <c r="A195" s="176"/>
      <c r="B195" s="176"/>
      <c r="C195" s="128" t="s">
        <v>713</v>
      </c>
      <c r="D195" s="52" t="s">
        <v>608</v>
      </c>
      <c r="E195" s="52" t="s">
        <v>417</v>
      </c>
      <c r="F195" s="112">
        <v>44562</v>
      </c>
      <c r="G195" s="113">
        <v>44926</v>
      </c>
      <c r="H195" s="75" t="s">
        <v>714</v>
      </c>
      <c r="I195" s="77" t="s">
        <v>715</v>
      </c>
      <c r="J195" s="49"/>
      <c r="K195" s="49"/>
      <c r="L195" s="49"/>
      <c r="M195" s="49"/>
      <c r="N195" s="49"/>
      <c r="O195" s="49"/>
      <c r="P195" s="49"/>
      <c r="Q195" s="1"/>
      <c r="R195" s="1"/>
      <c r="S195" s="1"/>
      <c r="T195" s="1"/>
      <c r="U195" s="1"/>
      <c r="V195" s="1"/>
      <c r="W195" s="1"/>
      <c r="X195" s="1"/>
      <c r="Y195" s="1"/>
    </row>
    <row r="196" spans="1:25" ht="12" customHeight="1">
      <c r="A196" s="176"/>
      <c r="B196" s="177"/>
      <c r="C196" s="73" t="s">
        <v>716</v>
      </c>
      <c r="D196" s="94" t="s">
        <v>717</v>
      </c>
      <c r="E196" s="90" t="s">
        <v>84</v>
      </c>
      <c r="F196" s="91">
        <v>44562</v>
      </c>
      <c r="G196" s="92">
        <v>44896</v>
      </c>
      <c r="H196" s="77" t="s">
        <v>718</v>
      </c>
      <c r="I196" s="77" t="s">
        <v>719</v>
      </c>
      <c r="J196" s="49"/>
      <c r="K196" s="49"/>
      <c r="L196" s="49"/>
      <c r="M196" s="49"/>
      <c r="N196" s="49"/>
      <c r="O196" s="49"/>
      <c r="P196" s="49"/>
      <c r="Q196" s="1"/>
      <c r="R196" s="1"/>
      <c r="S196" s="1"/>
      <c r="T196" s="1"/>
      <c r="U196" s="1"/>
      <c r="V196" s="1"/>
      <c r="W196" s="1"/>
      <c r="X196" s="1"/>
      <c r="Y196" s="1"/>
    </row>
    <row r="197" spans="1:25" ht="12" customHeight="1">
      <c r="A197" s="176"/>
      <c r="B197" s="178" t="s">
        <v>234</v>
      </c>
      <c r="C197" s="180" t="s">
        <v>235</v>
      </c>
      <c r="D197" s="170"/>
      <c r="E197" s="170"/>
      <c r="F197" s="170"/>
      <c r="G197" s="171"/>
      <c r="H197" s="181" t="s">
        <v>297</v>
      </c>
      <c r="I197" s="170"/>
      <c r="J197" s="170"/>
      <c r="K197" s="170"/>
      <c r="L197" s="170"/>
      <c r="M197" s="170"/>
      <c r="N197" s="170"/>
      <c r="O197" s="170"/>
      <c r="P197" s="171"/>
      <c r="Q197" s="1"/>
      <c r="R197" s="1"/>
      <c r="S197" s="1"/>
      <c r="T197" s="1"/>
      <c r="U197" s="1"/>
      <c r="V197" s="1"/>
      <c r="W197" s="1"/>
      <c r="X197" s="1"/>
      <c r="Y197" s="1"/>
    </row>
    <row r="198" spans="1:25" ht="12" customHeight="1">
      <c r="A198" s="176"/>
      <c r="B198" s="176"/>
      <c r="C198" s="87" t="s">
        <v>298</v>
      </c>
      <c r="D198" s="87" t="s">
        <v>299</v>
      </c>
      <c r="E198" s="88" t="s">
        <v>300</v>
      </c>
      <c r="F198" s="89" t="s">
        <v>301</v>
      </c>
      <c r="G198" s="89" t="s">
        <v>302</v>
      </c>
      <c r="H198" s="46" t="s">
        <v>303</v>
      </c>
      <c r="I198" s="47" t="s">
        <v>304</v>
      </c>
      <c r="J198" s="46" t="s">
        <v>305</v>
      </c>
      <c r="K198" s="48" t="s">
        <v>306</v>
      </c>
      <c r="L198" s="46" t="s">
        <v>307</v>
      </c>
      <c r="M198" s="48" t="s">
        <v>308</v>
      </c>
      <c r="N198" s="46" t="s">
        <v>309</v>
      </c>
      <c r="O198" s="48" t="s">
        <v>310</v>
      </c>
      <c r="P198" s="46" t="s">
        <v>311</v>
      </c>
      <c r="Q198" s="1"/>
      <c r="R198" s="1"/>
      <c r="S198" s="1"/>
      <c r="T198" s="1"/>
      <c r="U198" s="1"/>
      <c r="V198" s="1"/>
      <c r="W198" s="1"/>
      <c r="X198" s="1"/>
      <c r="Y198" s="1"/>
    </row>
    <row r="199" spans="1:25" ht="12" customHeight="1">
      <c r="A199" s="176"/>
      <c r="B199" s="176"/>
      <c r="C199" s="57" t="s">
        <v>720</v>
      </c>
      <c r="D199" s="135" t="s">
        <v>608</v>
      </c>
      <c r="E199" s="135" t="s">
        <v>220</v>
      </c>
      <c r="F199" s="136">
        <v>44562</v>
      </c>
      <c r="G199" s="102">
        <v>44926</v>
      </c>
      <c r="H199" s="137" t="s">
        <v>721</v>
      </c>
      <c r="I199" s="138" t="s">
        <v>722</v>
      </c>
      <c r="J199" s="49"/>
      <c r="K199" s="49"/>
      <c r="L199" s="49"/>
      <c r="M199" s="49"/>
      <c r="N199" s="49"/>
      <c r="O199" s="49"/>
      <c r="P199" s="49"/>
      <c r="Q199" s="1"/>
      <c r="R199" s="1"/>
      <c r="S199" s="1"/>
      <c r="T199" s="1"/>
      <c r="U199" s="1"/>
      <c r="V199" s="1"/>
      <c r="W199" s="1"/>
      <c r="X199" s="1"/>
      <c r="Y199" s="1"/>
    </row>
    <row r="200" spans="1:25" ht="12" customHeight="1">
      <c r="A200" s="176"/>
      <c r="B200" s="176"/>
      <c r="C200" s="55" t="s">
        <v>723</v>
      </c>
      <c r="D200" s="20" t="s">
        <v>220</v>
      </c>
      <c r="E200" s="52" t="s">
        <v>724</v>
      </c>
      <c r="F200" s="112">
        <v>44562</v>
      </c>
      <c r="G200" s="139">
        <v>44895</v>
      </c>
      <c r="H200" s="77" t="s">
        <v>725</v>
      </c>
      <c r="I200" s="78" t="s">
        <v>726</v>
      </c>
      <c r="J200" s="49"/>
      <c r="K200" s="49"/>
      <c r="L200" s="49"/>
      <c r="M200" s="49"/>
      <c r="N200" s="49"/>
      <c r="O200" s="49"/>
      <c r="P200" s="49"/>
      <c r="Q200" s="1"/>
      <c r="R200" s="1"/>
      <c r="S200" s="1"/>
      <c r="T200" s="1"/>
      <c r="U200" s="1"/>
      <c r="V200" s="1"/>
      <c r="W200" s="1"/>
      <c r="X200" s="1"/>
      <c r="Y200" s="1"/>
    </row>
    <row r="201" spans="1:25" ht="12" customHeight="1">
      <c r="A201" s="176"/>
      <c r="B201" s="176"/>
      <c r="C201" s="5" t="s">
        <v>727</v>
      </c>
      <c r="D201" s="6" t="s">
        <v>84</v>
      </c>
      <c r="E201" s="6"/>
      <c r="F201" s="58">
        <v>44652</v>
      </c>
      <c r="G201" s="102">
        <v>44926</v>
      </c>
      <c r="H201" s="140" t="s">
        <v>728</v>
      </c>
      <c r="I201" s="141" t="s">
        <v>729</v>
      </c>
      <c r="J201" s="49"/>
      <c r="K201" s="49"/>
      <c r="L201" s="49"/>
      <c r="M201" s="49"/>
      <c r="N201" s="49"/>
      <c r="O201" s="49"/>
      <c r="P201" s="49"/>
      <c r="Q201" s="1"/>
      <c r="R201" s="1"/>
      <c r="S201" s="1"/>
      <c r="T201" s="1"/>
      <c r="U201" s="1"/>
      <c r="V201" s="1"/>
      <c r="W201" s="1"/>
      <c r="X201" s="1"/>
      <c r="Y201" s="1"/>
    </row>
    <row r="202" spans="1:25" ht="12" customHeight="1">
      <c r="A202" s="176"/>
      <c r="B202" s="176"/>
      <c r="C202" s="83" t="s">
        <v>730</v>
      </c>
      <c r="D202" s="93" t="s">
        <v>608</v>
      </c>
      <c r="E202" s="56" t="s">
        <v>84</v>
      </c>
      <c r="F202" s="56">
        <v>44562</v>
      </c>
      <c r="G202" s="95" t="s">
        <v>731</v>
      </c>
      <c r="H202" s="107" t="s">
        <v>732</v>
      </c>
      <c r="I202" s="107" t="s">
        <v>733</v>
      </c>
      <c r="J202" s="49"/>
      <c r="K202" s="49"/>
      <c r="L202" s="49"/>
      <c r="M202" s="49"/>
      <c r="N202" s="49"/>
      <c r="O202" s="49"/>
      <c r="P202" s="49"/>
      <c r="Q202" s="1"/>
      <c r="R202" s="1"/>
      <c r="S202" s="1"/>
      <c r="T202" s="1"/>
      <c r="U202" s="1"/>
      <c r="V202" s="1"/>
      <c r="W202" s="1"/>
      <c r="X202" s="1"/>
      <c r="Y202" s="1"/>
    </row>
    <row r="203" spans="1:25" ht="12" customHeight="1">
      <c r="A203" s="176"/>
      <c r="B203" s="176"/>
      <c r="C203" s="83" t="s">
        <v>734</v>
      </c>
      <c r="D203" s="93" t="s">
        <v>608</v>
      </c>
      <c r="E203" s="56" t="s">
        <v>735</v>
      </c>
      <c r="F203" s="56">
        <v>44562</v>
      </c>
      <c r="G203" s="95" t="s">
        <v>731</v>
      </c>
      <c r="H203" s="107" t="s">
        <v>721</v>
      </c>
      <c r="I203" s="107" t="s">
        <v>722</v>
      </c>
      <c r="J203" s="49"/>
      <c r="K203" s="49"/>
      <c r="L203" s="49"/>
      <c r="M203" s="49"/>
      <c r="N203" s="49"/>
      <c r="O203" s="49"/>
      <c r="P203" s="49"/>
      <c r="Q203" s="1"/>
      <c r="R203" s="1"/>
      <c r="S203" s="1"/>
      <c r="T203" s="1"/>
      <c r="U203" s="1"/>
      <c r="V203" s="1"/>
      <c r="W203" s="1"/>
      <c r="X203" s="1"/>
      <c r="Y203" s="1"/>
    </row>
    <row r="204" spans="1:25" ht="12" customHeight="1">
      <c r="A204" s="176"/>
      <c r="B204" s="176"/>
      <c r="C204" s="180" t="s">
        <v>241</v>
      </c>
      <c r="D204" s="170"/>
      <c r="E204" s="170"/>
      <c r="F204" s="170"/>
      <c r="G204" s="171"/>
      <c r="H204" s="181" t="s">
        <v>297</v>
      </c>
      <c r="I204" s="170"/>
      <c r="J204" s="170"/>
      <c r="K204" s="170"/>
      <c r="L204" s="170"/>
      <c r="M204" s="170"/>
      <c r="N204" s="170"/>
      <c r="O204" s="170"/>
      <c r="P204" s="171"/>
      <c r="Q204" s="1"/>
      <c r="R204" s="1"/>
      <c r="S204" s="1"/>
      <c r="T204" s="1"/>
      <c r="U204" s="1"/>
      <c r="V204" s="1"/>
      <c r="W204" s="1"/>
      <c r="X204" s="1"/>
      <c r="Y204" s="1"/>
    </row>
    <row r="205" spans="1:25" ht="12" customHeight="1">
      <c r="A205" s="176"/>
      <c r="B205" s="176"/>
      <c r="C205" s="87" t="s">
        <v>298</v>
      </c>
      <c r="D205" s="87" t="s">
        <v>299</v>
      </c>
      <c r="E205" s="88" t="s">
        <v>300</v>
      </c>
      <c r="F205" s="89" t="s">
        <v>301</v>
      </c>
      <c r="G205" s="89" t="s">
        <v>302</v>
      </c>
      <c r="H205" s="46" t="s">
        <v>303</v>
      </c>
      <c r="I205" s="47" t="s">
        <v>304</v>
      </c>
      <c r="J205" s="46" t="s">
        <v>305</v>
      </c>
      <c r="K205" s="48" t="s">
        <v>306</v>
      </c>
      <c r="L205" s="46" t="s">
        <v>307</v>
      </c>
      <c r="M205" s="48" t="s">
        <v>308</v>
      </c>
      <c r="N205" s="46" t="s">
        <v>309</v>
      </c>
      <c r="O205" s="48" t="s">
        <v>310</v>
      </c>
      <c r="P205" s="46" t="s">
        <v>311</v>
      </c>
      <c r="Q205" s="1"/>
      <c r="R205" s="1"/>
      <c r="S205" s="1"/>
      <c r="T205" s="1"/>
      <c r="U205" s="1"/>
      <c r="V205" s="1"/>
      <c r="W205" s="1"/>
      <c r="X205" s="1"/>
      <c r="Y205" s="1"/>
    </row>
    <row r="206" spans="1:25" ht="12" customHeight="1">
      <c r="A206" s="176"/>
      <c r="B206" s="176"/>
      <c r="C206" s="49" t="s">
        <v>736</v>
      </c>
      <c r="D206" s="90" t="s">
        <v>354</v>
      </c>
      <c r="E206" s="91"/>
      <c r="F206" s="91">
        <v>44621</v>
      </c>
      <c r="G206" s="92">
        <v>44926</v>
      </c>
      <c r="H206" s="60" t="s">
        <v>737</v>
      </c>
      <c r="I206" s="61" t="s">
        <v>738</v>
      </c>
      <c r="J206" s="49"/>
      <c r="K206" s="49"/>
      <c r="L206" s="49"/>
      <c r="M206" s="49"/>
      <c r="N206" s="49"/>
      <c r="O206" s="49"/>
      <c r="P206" s="49"/>
      <c r="Q206" s="1"/>
      <c r="R206" s="1"/>
      <c r="S206" s="1"/>
      <c r="T206" s="1"/>
      <c r="U206" s="1"/>
      <c r="V206" s="1"/>
      <c r="W206" s="1"/>
      <c r="X206" s="1"/>
      <c r="Y206" s="1"/>
    </row>
    <row r="207" spans="1:25" ht="12" customHeight="1">
      <c r="A207" s="176"/>
      <c r="B207" s="176"/>
      <c r="C207" s="109" t="s">
        <v>739</v>
      </c>
      <c r="D207" s="90" t="s">
        <v>313</v>
      </c>
      <c r="E207" s="115" t="s">
        <v>354</v>
      </c>
      <c r="F207" s="142">
        <v>44621</v>
      </c>
      <c r="G207" s="111">
        <v>44926</v>
      </c>
      <c r="H207" s="62" t="s">
        <v>363</v>
      </c>
      <c r="I207" s="63" t="s">
        <v>740</v>
      </c>
      <c r="J207" s="49"/>
      <c r="K207" s="49"/>
      <c r="L207" s="49"/>
      <c r="M207" s="49"/>
      <c r="N207" s="49"/>
      <c r="O207" s="49"/>
      <c r="P207" s="49"/>
      <c r="Q207" s="1"/>
      <c r="R207" s="1"/>
      <c r="S207" s="1"/>
      <c r="T207" s="1"/>
      <c r="U207" s="1"/>
      <c r="V207" s="1"/>
      <c r="W207" s="1"/>
      <c r="X207" s="1"/>
      <c r="Y207" s="1"/>
    </row>
    <row r="208" spans="1:25" ht="12" customHeight="1">
      <c r="A208" s="176"/>
      <c r="B208" s="176"/>
      <c r="C208" s="109" t="s">
        <v>741</v>
      </c>
      <c r="D208" s="115" t="s">
        <v>354</v>
      </c>
      <c r="E208" s="142"/>
      <c r="F208" s="142">
        <v>44621</v>
      </c>
      <c r="G208" s="111">
        <v>44926</v>
      </c>
      <c r="H208" s="62" t="s">
        <v>359</v>
      </c>
      <c r="I208" s="63" t="s">
        <v>742</v>
      </c>
      <c r="J208" s="49"/>
      <c r="K208" s="49"/>
      <c r="L208" s="49"/>
      <c r="M208" s="49"/>
      <c r="N208" s="49"/>
      <c r="O208" s="49"/>
      <c r="P208" s="49"/>
      <c r="Q208" s="1"/>
      <c r="R208" s="1"/>
      <c r="S208" s="1"/>
      <c r="T208" s="1"/>
      <c r="U208" s="1"/>
      <c r="V208" s="1"/>
      <c r="W208" s="1"/>
      <c r="X208" s="1"/>
      <c r="Y208" s="1"/>
    </row>
    <row r="209" spans="1:25" ht="12" customHeight="1">
      <c r="A209" s="176"/>
      <c r="B209" s="176"/>
      <c r="C209" s="109" t="s">
        <v>743</v>
      </c>
      <c r="D209" s="142" t="s">
        <v>744</v>
      </c>
      <c r="E209" s="115" t="s">
        <v>354</v>
      </c>
      <c r="F209" s="142">
        <v>44565</v>
      </c>
      <c r="G209" s="111">
        <v>44926</v>
      </c>
      <c r="H209" s="62" t="s">
        <v>745</v>
      </c>
      <c r="I209" s="63" t="s">
        <v>746</v>
      </c>
      <c r="J209" s="49"/>
      <c r="K209" s="49"/>
      <c r="L209" s="49"/>
      <c r="M209" s="49"/>
      <c r="N209" s="49"/>
      <c r="O209" s="49"/>
      <c r="P209" s="49"/>
      <c r="Q209" s="1"/>
      <c r="R209" s="1"/>
      <c r="S209" s="1"/>
      <c r="T209" s="1"/>
      <c r="U209" s="1"/>
      <c r="V209" s="1"/>
      <c r="W209" s="1"/>
      <c r="X209" s="1"/>
      <c r="Y209" s="1"/>
    </row>
    <row r="210" spans="1:25" ht="12" customHeight="1">
      <c r="A210" s="176"/>
      <c r="B210" s="177"/>
      <c r="C210" s="109" t="s">
        <v>747</v>
      </c>
      <c r="D210" s="115" t="s">
        <v>354</v>
      </c>
      <c r="E210" s="115"/>
      <c r="F210" s="142">
        <v>44621</v>
      </c>
      <c r="G210" s="111">
        <v>44926</v>
      </c>
      <c r="H210" s="62" t="s">
        <v>748</v>
      </c>
      <c r="I210" s="63" t="s">
        <v>749</v>
      </c>
      <c r="J210" s="49"/>
      <c r="K210" s="49"/>
      <c r="L210" s="49"/>
      <c r="M210" s="49"/>
      <c r="N210" s="49"/>
      <c r="O210" s="49"/>
      <c r="P210" s="49"/>
      <c r="Q210" s="1"/>
      <c r="R210" s="1"/>
      <c r="S210" s="1"/>
      <c r="T210" s="1"/>
      <c r="U210" s="1"/>
      <c r="V210" s="1"/>
      <c r="W210" s="1"/>
      <c r="X210" s="1"/>
      <c r="Y210" s="1"/>
    </row>
    <row r="211" spans="1:25" ht="12" customHeight="1">
      <c r="A211" s="176"/>
      <c r="B211" s="178" t="s">
        <v>248</v>
      </c>
      <c r="C211" s="180" t="s">
        <v>249</v>
      </c>
      <c r="D211" s="170"/>
      <c r="E211" s="170"/>
      <c r="F211" s="170"/>
      <c r="G211" s="171"/>
      <c r="H211" s="181" t="s">
        <v>297</v>
      </c>
      <c r="I211" s="170"/>
      <c r="J211" s="170"/>
      <c r="K211" s="170"/>
      <c r="L211" s="170"/>
      <c r="M211" s="170"/>
      <c r="N211" s="170"/>
      <c r="O211" s="170"/>
      <c r="P211" s="171"/>
      <c r="Q211" s="1"/>
      <c r="R211" s="1"/>
      <c r="S211" s="1"/>
      <c r="T211" s="1"/>
      <c r="U211" s="1"/>
      <c r="V211" s="1"/>
      <c r="W211" s="1"/>
      <c r="X211" s="1"/>
      <c r="Y211" s="1"/>
    </row>
    <row r="212" spans="1:25" ht="12" customHeight="1">
      <c r="A212" s="176"/>
      <c r="B212" s="176"/>
      <c r="C212" s="87" t="s">
        <v>298</v>
      </c>
      <c r="D212" s="87" t="s">
        <v>299</v>
      </c>
      <c r="E212" s="88" t="s">
        <v>300</v>
      </c>
      <c r="F212" s="89" t="s">
        <v>301</v>
      </c>
      <c r="G212" s="89" t="s">
        <v>302</v>
      </c>
      <c r="H212" s="46" t="s">
        <v>303</v>
      </c>
      <c r="I212" s="47" t="s">
        <v>304</v>
      </c>
      <c r="J212" s="46" t="s">
        <v>305</v>
      </c>
      <c r="K212" s="48" t="s">
        <v>306</v>
      </c>
      <c r="L212" s="46" t="s">
        <v>307</v>
      </c>
      <c r="M212" s="48" t="s">
        <v>308</v>
      </c>
      <c r="N212" s="46" t="s">
        <v>309</v>
      </c>
      <c r="O212" s="48" t="s">
        <v>310</v>
      </c>
      <c r="P212" s="46" t="s">
        <v>311</v>
      </c>
      <c r="Q212" s="1"/>
      <c r="R212" s="1"/>
      <c r="S212" s="1"/>
      <c r="T212" s="1"/>
      <c r="U212" s="1"/>
      <c r="V212" s="1"/>
      <c r="W212" s="1"/>
      <c r="X212" s="1"/>
      <c r="Y212" s="1"/>
    </row>
    <row r="213" spans="1:25" ht="12" customHeight="1">
      <c r="A213" s="176"/>
      <c r="B213" s="176"/>
      <c r="C213" s="55" t="s">
        <v>750</v>
      </c>
      <c r="D213" s="6" t="s">
        <v>203</v>
      </c>
      <c r="E213" s="6" t="s">
        <v>260</v>
      </c>
      <c r="F213" s="58">
        <v>44564</v>
      </c>
      <c r="G213" s="97">
        <v>44567</v>
      </c>
      <c r="H213" s="75" t="s">
        <v>751</v>
      </c>
      <c r="I213" s="75" t="s">
        <v>752</v>
      </c>
      <c r="J213" s="49"/>
      <c r="K213" s="49"/>
      <c r="L213" s="49"/>
      <c r="M213" s="49"/>
      <c r="N213" s="49"/>
      <c r="O213" s="49"/>
      <c r="P213" s="49"/>
      <c r="Q213" s="1"/>
      <c r="R213" s="1"/>
      <c r="S213" s="1"/>
      <c r="T213" s="1"/>
      <c r="U213" s="1"/>
      <c r="V213" s="1"/>
      <c r="W213" s="1"/>
      <c r="X213" s="1"/>
      <c r="Y213" s="1"/>
    </row>
    <row r="214" spans="1:25" ht="12" customHeight="1">
      <c r="A214" s="176"/>
      <c r="B214" s="176"/>
      <c r="C214" s="55" t="s">
        <v>753</v>
      </c>
      <c r="D214" s="6" t="s">
        <v>260</v>
      </c>
      <c r="E214" s="58"/>
      <c r="F214" s="58">
        <v>44562</v>
      </c>
      <c r="G214" s="97">
        <v>44926</v>
      </c>
      <c r="H214" s="143" t="s">
        <v>754</v>
      </c>
      <c r="I214" s="141" t="s">
        <v>755</v>
      </c>
      <c r="J214" s="49"/>
      <c r="K214" s="49"/>
      <c r="L214" s="49"/>
      <c r="M214" s="49"/>
      <c r="N214" s="49"/>
      <c r="O214" s="49"/>
      <c r="P214" s="49"/>
      <c r="Q214" s="1"/>
      <c r="R214" s="1"/>
      <c r="S214" s="1"/>
      <c r="T214" s="1"/>
      <c r="U214" s="1"/>
      <c r="V214" s="1"/>
      <c r="W214" s="1"/>
      <c r="X214" s="1"/>
      <c r="Y214" s="1"/>
    </row>
    <row r="215" spans="1:25" ht="12" customHeight="1">
      <c r="A215" s="176"/>
      <c r="B215" s="176"/>
      <c r="C215" s="55" t="s">
        <v>756</v>
      </c>
      <c r="D215" s="6" t="s">
        <v>251</v>
      </c>
      <c r="E215" s="58"/>
      <c r="F215" s="58">
        <v>44593</v>
      </c>
      <c r="G215" s="97">
        <v>44926</v>
      </c>
      <c r="H215" s="77" t="s">
        <v>757</v>
      </c>
      <c r="I215" s="75" t="s">
        <v>758</v>
      </c>
      <c r="J215" s="49"/>
      <c r="K215" s="49"/>
      <c r="L215" s="49"/>
      <c r="M215" s="49"/>
      <c r="N215" s="49"/>
      <c r="O215" s="49"/>
      <c r="P215" s="49"/>
      <c r="Q215" s="1"/>
      <c r="R215" s="1"/>
      <c r="S215" s="1"/>
      <c r="T215" s="1"/>
      <c r="U215" s="1"/>
      <c r="V215" s="1"/>
      <c r="W215" s="1"/>
      <c r="X215" s="1"/>
      <c r="Y215" s="1"/>
    </row>
    <row r="216" spans="1:25" ht="12" customHeight="1">
      <c r="A216" s="176"/>
      <c r="B216" s="176"/>
      <c r="C216" s="55" t="s">
        <v>759</v>
      </c>
      <c r="D216" s="6" t="s">
        <v>251</v>
      </c>
      <c r="E216" s="58"/>
      <c r="F216" s="58">
        <v>44810</v>
      </c>
      <c r="G216" s="97">
        <v>44817</v>
      </c>
      <c r="H216" s="77" t="s">
        <v>760</v>
      </c>
      <c r="I216" s="77" t="s">
        <v>761</v>
      </c>
      <c r="J216" s="49"/>
      <c r="K216" s="49"/>
      <c r="L216" s="49"/>
      <c r="M216" s="49"/>
      <c r="N216" s="49"/>
      <c r="O216" s="49"/>
      <c r="P216" s="49"/>
      <c r="Q216" s="1"/>
      <c r="R216" s="1"/>
      <c r="S216" s="1"/>
      <c r="T216" s="1"/>
      <c r="U216" s="1"/>
      <c r="V216" s="1"/>
      <c r="W216" s="1"/>
      <c r="X216" s="1"/>
      <c r="Y216" s="1"/>
    </row>
    <row r="217" spans="1:25" ht="12" customHeight="1">
      <c r="A217" s="176"/>
      <c r="B217" s="185"/>
      <c r="C217" s="55" t="s">
        <v>762</v>
      </c>
      <c r="D217" s="6" t="s">
        <v>251</v>
      </c>
      <c r="E217" s="58" t="s">
        <v>763</v>
      </c>
      <c r="F217" s="58">
        <v>44593</v>
      </c>
      <c r="G217" s="97">
        <v>44926</v>
      </c>
      <c r="H217" s="77" t="s">
        <v>764</v>
      </c>
      <c r="I217" s="77" t="s">
        <v>765</v>
      </c>
      <c r="J217" s="49"/>
      <c r="K217" s="49"/>
      <c r="L217" s="49"/>
      <c r="M217" s="49"/>
      <c r="N217" s="49"/>
      <c r="O217" s="49"/>
      <c r="P217" s="49"/>
      <c r="Q217" s="1"/>
      <c r="R217" s="1"/>
      <c r="S217" s="1"/>
      <c r="T217" s="1"/>
      <c r="U217" s="1"/>
      <c r="V217" s="1"/>
      <c r="W217" s="1"/>
      <c r="X217" s="1"/>
      <c r="Y217" s="1"/>
    </row>
    <row r="218" spans="1:25" ht="12" customHeight="1">
      <c r="A218" s="176"/>
      <c r="B218" s="178" t="s">
        <v>257</v>
      </c>
      <c r="C218" s="180" t="s">
        <v>258</v>
      </c>
      <c r="D218" s="170"/>
      <c r="E218" s="170"/>
      <c r="F218" s="170"/>
      <c r="G218" s="171"/>
      <c r="H218" s="181" t="s">
        <v>297</v>
      </c>
      <c r="I218" s="170"/>
      <c r="J218" s="170"/>
      <c r="K218" s="170"/>
      <c r="L218" s="170"/>
      <c r="M218" s="170"/>
      <c r="N218" s="170"/>
      <c r="O218" s="170"/>
      <c r="P218" s="171"/>
      <c r="Q218" s="1"/>
      <c r="R218" s="1"/>
      <c r="S218" s="1"/>
      <c r="T218" s="1"/>
      <c r="U218" s="1"/>
      <c r="V218" s="1"/>
      <c r="W218" s="1"/>
      <c r="X218" s="1"/>
      <c r="Y218" s="1"/>
    </row>
    <row r="219" spans="1:25" ht="12" customHeight="1">
      <c r="A219" s="176"/>
      <c r="B219" s="176"/>
      <c r="C219" s="87" t="s">
        <v>298</v>
      </c>
      <c r="D219" s="87" t="s">
        <v>299</v>
      </c>
      <c r="E219" s="88" t="s">
        <v>300</v>
      </c>
      <c r="F219" s="89" t="s">
        <v>301</v>
      </c>
      <c r="G219" s="89" t="s">
        <v>302</v>
      </c>
      <c r="H219" s="46" t="s">
        <v>303</v>
      </c>
      <c r="I219" s="47" t="s">
        <v>304</v>
      </c>
      <c r="J219" s="46" t="s">
        <v>305</v>
      </c>
      <c r="K219" s="48" t="s">
        <v>306</v>
      </c>
      <c r="L219" s="46" t="s">
        <v>307</v>
      </c>
      <c r="M219" s="48" t="s">
        <v>308</v>
      </c>
      <c r="N219" s="46" t="s">
        <v>309</v>
      </c>
      <c r="O219" s="48" t="s">
        <v>310</v>
      </c>
      <c r="P219" s="46" t="s">
        <v>311</v>
      </c>
      <c r="Q219" s="1"/>
      <c r="R219" s="1"/>
      <c r="S219" s="1"/>
      <c r="T219" s="1"/>
      <c r="U219" s="1"/>
      <c r="V219" s="1"/>
      <c r="W219" s="1"/>
      <c r="X219" s="1"/>
      <c r="Y219" s="1"/>
    </row>
    <row r="220" spans="1:25" ht="12" customHeight="1">
      <c r="A220" s="176"/>
      <c r="B220" s="176"/>
      <c r="C220" s="117" t="s">
        <v>766</v>
      </c>
      <c r="D220" s="6" t="s">
        <v>260</v>
      </c>
      <c r="E220" s="58" t="s">
        <v>261</v>
      </c>
      <c r="F220" s="58">
        <v>44593</v>
      </c>
      <c r="G220" s="97">
        <v>44651</v>
      </c>
      <c r="H220" s="60" t="s">
        <v>767</v>
      </c>
      <c r="I220" s="61" t="s">
        <v>768</v>
      </c>
      <c r="J220" s="49"/>
      <c r="K220" s="49"/>
      <c r="L220" s="49"/>
      <c r="M220" s="49"/>
      <c r="N220" s="49"/>
      <c r="O220" s="49"/>
      <c r="P220" s="49"/>
      <c r="Q220" s="1"/>
      <c r="R220" s="1"/>
      <c r="S220" s="1"/>
      <c r="T220" s="1"/>
      <c r="U220" s="1"/>
      <c r="V220" s="1"/>
      <c r="W220" s="1"/>
      <c r="X220" s="1"/>
      <c r="Y220" s="1"/>
    </row>
    <row r="221" spans="1:25" ht="12" customHeight="1">
      <c r="A221" s="176"/>
      <c r="B221" s="176"/>
      <c r="C221" s="117" t="s">
        <v>769</v>
      </c>
      <c r="D221" s="6" t="s">
        <v>260</v>
      </c>
      <c r="E221" s="58" t="s">
        <v>261</v>
      </c>
      <c r="F221" s="58">
        <v>44652</v>
      </c>
      <c r="G221" s="97">
        <v>44925</v>
      </c>
      <c r="H221" s="62" t="s">
        <v>770</v>
      </c>
      <c r="I221" s="63" t="s">
        <v>771</v>
      </c>
      <c r="J221" s="49"/>
      <c r="K221" s="49"/>
      <c r="L221" s="49"/>
      <c r="M221" s="49"/>
      <c r="N221" s="49"/>
      <c r="O221" s="49"/>
      <c r="P221" s="49"/>
      <c r="Q221" s="1"/>
      <c r="R221" s="1"/>
      <c r="S221" s="1"/>
      <c r="T221" s="1"/>
      <c r="U221" s="1"/>
      <c r="V221" s="1"/>
      <c r="W221" s="1"/>
      <c r="X221" s="1"/>
      <c r="Y221" s="1"/>
    </row>
    <row r="222" spans="1:25" ht="12" customHeight="1">
      <c r="A222" s="185"/>
      <c r="B222" s="185"/>
      <c r="C222" s="117" t="s">
        <v>772</v>
      </c>
      <c r="D222" s="6" t="s">
        <v>260</v>
      </c>
      <c r="E222" s="58" t="s">
        <v>261</v>
      </c>
      <c r="F222" s="58">
        <v>44563</v>
      </c>
      <c r="G222" s="97">
        <v>44895</v>
      </c>
      <c r="H222" s="62" t="s">
        <v>773</v>
      </c>
      <c r="I222" s="63" t="s">
        <v>774</v>
      </c>
      <c r="J222" s="49"/>
      <c r="K222" s="49"/>
      <c r="L222" s="49"/>
      <c r="M222" s="49"/>
      <c r="N222" s="49"/>
      <c r="O222" s="49"/>
      <c r="P222" s="49"/>
      <c r="Q222" s="1"/>
      <c r="R222" s="1"/>
      <c r="S222" s="1"/>
      <c r="T222" s="1"/>
      <c r="U222" s="1"/>
      <c r="V222" s="1"/>
      <c r="W222" s="1"/>
      <c r="X222" s="1"/>
      <c r="Y222" s="1"/>
    </row>
    <row r="223" spans="1:25" ht="12" customHeight="1">
      <c r="A223" s="144" t="s">
        <v>1</v>
      </c>
      <c r="B223" s="145" t="s">
        <v>2</v>
      </c>
      <c r="C223" s="189" t="s">
        <v>296</v>
      </c>
      <c r="D223" s="190"/>
      <c r="E223" s="190"/>
      <c r="F223" s="190"/>
      <c r="G223" s="191"/>
      <c r="H223" s="184"/>
      <c r="I223" s="170"/>
      <c r="J223" s="170"/>
      <c r="K223" s="170"/>
      <c r="L223" s="170"/>
      <c r="M223" s="170"/>
      <c r="N223" s="170"/>
      <c r="O223" s="170"/>
      <c r="P223" s="171"/>
      <c r="Q223" s="1"/>
      <c r="R223" s="1"/>
      <c r="S223" s="1"/>
      <c r="T223" s="1"/>
      <c r="U223" s="1"/>
      <c r="V223" s="1"/>
      <c r="W223" s="1"/>
      <c r="X223" s="1"/>
      <c r="Y223" s="1"/>
    </row>
    <row r="224" spans="1:25" ht="12" customHeight="1">
      <c r="A224" s="175" t="s">
        <v>266</v>
      </c>
      <c r="B224" s="178" t="s">
        <v>267</v>
      </c>
      <c r="C224" s="180" t="s">
        <v>268</v>
      </c>
      <c r="D224" s="170"/>
      <c r="E224" s="170"/>
      <c r="F224" s="170"/>
      <c r="G224" s="171"/>
      <c r="H224" s="181" t="s">
        <v>297</v>
      </c>
      <c r="I224" s="170"/>
      <c r="J224" s="170"/>
      <c r="K224" s="170"/>
      <c r="L224" s="170"/>
      <c r="M224" s="170"/>
      <c r="N224" s="170"/>
      <c r="O224" s="170"/>
      <c r="P224" s="171"/>
      <c r="Q224" s="1"/>
      <c r="R224" s="1"/>
      <c r="S224" s="1"/>
      <c r="T224" s="1"/>
      <c r="U224" s="1"/>
      <c r="V224" s="1"/>
      <c r="W224" s="1"/>
      <c r="X224" s="1"/>
      <c r="Y224" s="1"/>
    </row>
    <row r="225" spans="1:25" ht="12" customHeight="1">
      <c r="A225" s="176"/>
      <c r="B225" s="176"/>
      <c r="C225" s="43" t="s">
        <v>298</v>
      </c>
      <c r="D225" s="43" t="s">
        <v>299</v>
      </c>
      <c r="E225" s="44" t="s">
        <v>300</v>
      </c>
      <c r="F225" s="45" t="s">
        <v>301</v>
      </c>
      <c r="G225" s="45" t="s">
        <v>302</v>
      </c>
      <c r="H225" s="46" t="s">
        <v>303</v>
      </c>
      <c r="I225" s="47" t="s">
        <v>304</v>
      </c>
      <c r="J225" s="46" t="s">
        <v>305</v>
      </c>
      <c r="K225" s="48" t="s">
        <v>306</v>
      </c>
      <c r="L225" s="46" t="s">
        <v>307</v>
      </c>
      <c r="M225" s="48" t="s">
        <v>308</v>
      </c>
      <c r="N225" s="46" t="s">
        <v>309</v>
      </c>
      <c r="O225" s="48" t="s">
        <v>310</v>
      </c>
      <c r="P225" s="46" t="s">
        <v>311</v>
      </c>
      <c r="Q225" s="1"/>
      <c r="R225" s="1"/>
      <c r="S225" s="1"/>
      <c r="T225" s="1"/>
      <c r="U225" s="1"/>
      <c r="V225" s="1"/>
      <c r="W225" s="1"/>
      <c r="X225" s="1"/>
      <c r="Y225" s="1"/>
    </row>
    <row r="226" spans="1:25" ht="12" customHeight="1">
      <c r="A226" s="176"/>
      <c r="B226" s="176"/>
      <c r="C226" s="57" t="s">
        <v>775</v>
      </c>
      <c r="D226" s="6" t="s">
        <v>270</v>
      </c>
      <c r="E226" s="20" t="s">
        <v>221</v>
      </c>
      <c r="F226" s="50">
        <v>44563</v>
      </c>
      <c r="G226" s="50">
        <v>44592</v>
      </c>
      <c r="H226" s="146" t="s">
        <v>776</v>
      </c>
      <c r="I226" s="147" t="s">
        <v>777</v>
      </c>
      <c r="J226" s="49"/>
      <c r="K226" s="49"/>
      <c r="L226" s="49"/>
      <c r="M226" s="49"/>
      <c r="N226" s="49"/>
      <c r="O226" s="49"/>
      <c r="P226" s="49"/>
      <c r="Q226" s="1"/>
      <c r="R226" s="1"/>
      <c r="S226" s="1"/>
      <c r="T226" s="1"/>
      <c r="U226" s="1"/>
      <c r="V226" s="1"/>
      <c r="W226" s="1"/>
      <c r="X226" s="1"/>
      <c r="Y226" s="1"/>
    </row>
    <row r="227" spans="1:25" ht="12" customHeight="1">
      <c r="A227" s="176"/>
      <c r="B227" s="176"/>
      <c r="C227" s="5" t="s">
        <v>778</v>
      </c>
      <c r="D227" s="6" t="s">
        <v>270</v>
      </c>
      <c r="E227" s="148"/>
      <c r="F227" s="50">
        <v>44563</v>
      </c>
      <c r="G227" s="50">
        <v>44712</v>
      </c>
      <c r="H227" s="149" t="s">
        <v>779</v>
      </c>
      <c r="I227" s="150" t="s">
        <v>780</v>
      </c>
      <c r="J227" s="49"/>
      <c r="K227" s="49"/>
      <c r="L227" s="49"/>
      <c r="M227" s="49"/>
      <c r="N227" s="49"/>
      <c r="O227" s="49"/>
      <c r="P227" s="49"/>
      <c r="Q227" s="1"/>
      <c r="R227" s="1"/>
      <c r="S227" s="1"/>
      <c r="T227" s="1"/>
      <c r="U227" s="1"/>
      <c r="V227" s="1"/>
      <c r="W227" s="1"/>
      <c r="X227" s="1"/>
      <c r="Y227" s="1"/>
    </row>
    <row r="228" spans="1:25" ht="12" customHeight="1">
      <c r="A228" s="176"/>
      <c r="B228" s="176"/>
      <c r="C228" s="5" t="s">
        <v>781</v>
      </c>
      <c r="D228" s="6" t="s">
        <v>270</v>
      </c>
      <c r="E228" s="148"/>
      <c r="F228" s="58">
        <v>44593</v>
      </c>
      <c r="G228" s="58">
        <v>44772</v>
      </c>
      <c r="H228" s="77" t="s">
        <v>782</v>
      </c>
      <c r="I228" s="78" t="s">
        <v>783</v>
      </c>
      <c r="J228" s="49"/>
      <c r="K228" s="49"/>
      <c r="L228" s="49"/>
      <c r="M228" s="49"/>
      <c r="N228" s="49"/>
      <c r="O228" s="49"/>
      <c r="P228" s="49"/>
      <c r="Q228" s="1"/>
      <c r="R228" s="1"/>
      <c r="S228" s="1"/>
      <c r="T228" s="1"/>
      <c r="U228" s="1"/>
      <c r="V228" s="1"/>
      <c r="W228" s="1"/>
      <c r="X228" s="1"/>
      <c r="Y228" s="1"/>
    </row>
    <row r="229" spans="1:25" ht="12" customHeight="1">
      <c r="A229" s="176"/>
      <c r="B229" s="176"/>
      <c r="C229" s="5" t="s">
        <v>784</v>
      </c>
      <c r="D229" s="6" t="s">
        <v>270</v>
      </c>
      <c r="E229" s="148"/>
      <c r="F229" s="58" t="s">
        <v>785</v>
      </c>
      <c r="G229" s="58">
        <v>44926</v>
      </c>
      <c r="H229" s="77" t="s">
        <v>782</v>
      </c>
      <c r="I229" s="78" t="s">
        <v>786</v>
      </c>
      <c r="J229" s="49"/>
      <c r="K229" s="49"/>
      <c r="L229" s="49"/>
      <c r="M229" s="49"/>
      <c r="N229" s="49"/>
      <c r="O229" s="49"/>
      <c r="P229" s="49"/>
      <c r="Q229" s="1"/>
      <c r="R229" s="1"/>
      <c r="S229" s="1"/>
      <c r="T229" s="1"/>
      <c r="U229" s="1"/>
      <c r="V229" s="1"/>
      <c r="W229" s="1"/>
      <c r="X229" s="1"/>
      <c r="Y229" s="1"/>
    </row>
    <row r="230" spans="1:25" ht="12" customHeight="1">
      <c r="A230" s="176"/>
      <c r="B230" s="176"/>
      <c r="C230" s="5" t="s">
        <v>787</v>
      </c>
      <c r="D230" s="6" t="s">
        <v>270</v>
      </c>
      <c r="E230" s="148"/>
      <c r="F230" s="58">
        <v>44652</v>
      </c>
      <c r="G230" s="58">
        <v>44926</v>
      </c>
      <c r="H230" s="151" t="s">
        <v>788</v>
      </c>
      <c r="I230" s="78" t="s">
        <v>789</v>
      </c>
      <c r="J230" s="49"/>
      <c r="K230" s="49"/>
      <c r="L230" s="49"/>
      <c r="M230" s="49"/>
      <c r="N230" s="49"/>
      <c r="O230" s="49"/>
      <c r="P230" s="49"/>
      <c r="Q230" s="1"/>
      <c r="R230" s="1"/>
      <c r="S230" s="1"/>
      <c r="T230" s="1"/>
      <c r="U230" s="1"/>
      <c r="V230" s="1"/>
      <c r="W230" s="1"/>
      <c r="X230" s="1"/>
      <c r="Y230" s="1"/>
    </row>
    <row r="231" spans="1:25" ht="12" customHeight="1">
      <c r="A231" s="176"/>
      <c r="B231" s="176"/>
      <c r="C231" s="55" t="s">
        <v>790</v>
      </c>
      <c r="D231" s="6" t="s">
        <v>608</v>
      </c>
      <c r="E231" s="152"/>
      <c r="F231" s="152">
        <v>44562</v>
      </c>
      <c r="G231" s="58" t="s">
        <v>731</v>
      </c>
      <c r="H231" s="77" t="s">
        <v>791</v>
      </c>
      <c r="I231" s="78" t="s">
        <v>792</v>
      </c>
      <c r="J231" s="49"/>
      <c r="K231" s="49"/>
      <c r="L231" s="49"/>
      <c r="M231" s="49"/>
      <c r="N231" s="49"/>
      <c r="O231" s="49"/>
      <c r="P231" s="49"/>
      <c r="Q231" s="1"/>
      <c r="R231" s="1"/>
      <c r="S231" s="1"/>
      <c r="T231" s="1"/>
      <c r="U231" s="1"/>
      <c r="V231" s="1"/>
      <c r="W231" s="1"/>
      <c r="X231" s="1"/>
      <c r="Y231" s="1"/>
    </row>
    <row r="232" spans="1:25" ht="12" customHeight="1">
      <c r="A232" s="176"/>
      <c r="B232" s="176"/>
      <c r="C232" s="55" t="s">
        <v>793</v>
      </c>
      <c r="D232" s="6" t="s">
        <v>608</v>
      </c>
      <c r="E232" s="6" t="s">
        <v>270</v>
      </c>
      <c r="F232" s="152">
        <v>44593</v>
      </c>
      <c r="G232" s="58" t="s">
        <v>731</v>
      </c>
      <c r="H232" s="77" t="s">
        <v>794</v>
      </c>
      <c r="I232" s="78" t="s">
        <v>795</v>
      </c>
      <c r="J232" s="49"/>
      <c r="K232" s="49"/>
      <c r="L232" s="49"/>
      <c r="M232" s="49"/>
      <c r="N232" s="49"/>
      <c r="O232" s="49"/>
      <c r="P232" s="49"/>
      <c r="Q232" s="1"/>
      <c r="R232" s="1"/>
      <c r="S232" s="1"/>
      <c r="T232" s="1"/>
      <c r="U232" s="1"/>
      <c r="V232" s="1"/>
      <c r="W232" s="1"/>
      <c r="X232" s="1"/>
      <c r="Y232" s="1"/>
    </row>
    <row r="233" spans="1:25" ht="12" customHeight="1">
      <c r="A233" s="176"/>
      <c r="B233" s="176"/>
      <c r="C233" s="55" t="s">
        <v>796</v>
      </c>
      <c r="D233" s="6" t="s">
        <v>608</v>
      </c>
      <c r="E233" s="6" t="s">
        <v>270</v>
      </c>
      <c r="F233" s="152">
        <v>44562</v>
      </c>
      <c r="G233" s="58" t="s">
        <v>731</v>
      </c>
      <c r="H233" s="192" t="s">
        <v>797</v>
      </c>
      <c r="I233" s="78" t="s">
        <v>798</v>
      </c>
      <c r="J233" s="49"/>
      <c r="K233" s="49"/>
      <c r="L233" s="49"/>
      <c r="M233" s="49"/>
      <c r="N233" s="49"/>
      <c r="O233" s="49"/>
      <c r="P233" s="49"/>
      <c r="Q233" s="1"/>
      <c r="R233" s="1"/>
      <c r="S233" s="1"/>
      <c r="T233" s="1"/>
      <c r="U233" s="1"/>
      <c r="V233" s="1"/>
      <c r="W233" s="1"/>
      <c r="X233" s="1"/>
      <c r="Y233" s="1"/>
    </row>
    <row r="234" spans="1:25" ht="286.5" customHeight="1">
      <c r="A234" s="176"/>
      <c r="B234" s="176"/>
      <c r="C234" s="55" t="s">
        <v>799</v>
      </c>
      <c r="D234" s="6" t="s">
        <v>608</v>
      </c>
      <c r="E234" s="6" t="s">
        <v>270</v>
      </c>
      <c r="F234" s="152">
        <v>44562</v>
      </c>
      <c r="G234" s="58" t="s">
        <v>731</v>
      </c>
      <c r="H234" s="177"/>
      <c r="I234" s="78" t="s">
        <v>798</v>
      </c>
      <c r="J234" s="49"/>
      <c r="K234" s="49"/>
      <c r="L234" s="49"/>
      <c r="M234" s="49"/>
      <c r="N234" s="49"/>
      <c r="O234" s="49"/>
      <c r="P234" s="49"/>
      <c r="Q234" s="1"/>
      <c r="R234" s="1"/>
      <c r="S234" s="1"/>
      <c r="T234" s="1"/>
      <c r="U234" s="1"/>
      <c r="V234" s="1"/>
      <c r="W234" s="1"/>
      <c r="X234" s="1"/>
      <c r="Y234" s="1"/>
    </row>
    <row r="235" spans="1:25" ht="205.5" customHeight="1">
      <c r="A235" s="176"/>
      <c r="B235" s="176"/>
      <c r="C235" s="55" t="s">
        <v>800</v>
      </c>
      <c r="D235" s="20" t="s">
        <v>260</v>
      </c>
      <c r="E235" s="20" t="s">
        <v>204</v>
      </c>
      <c r="F235" s="152">
        <v>44652</v>
      </c>
      <c r="G235" s="58" t="s">
        <v>731</v>
      </c>
      <c r="H235" s="51" t="s">
        <v>801</v>
      </c>
      <c r="I235" s="107" t="s">
        <v>802</v>
      </c>
      <c r="J235" s="49"/>
      <c r="K235" s="49"/>
      <c r="L235" s="49"/>
      <c r="M235" s="49"/>
      <c r="N235" s="49"/>
      <c r="O235" s="49"/>
      <c r="P235" s="49"/>
      <c r="Q235" s="1"/>
      <c r="R235" s="1"/>
      <c r="S235" s="1"/>
      <c r="T235" s="1"/>
      <c r="U235" s="1"/>
      <c r="V235" s="1"/>
      <c r="W235" s="1"/>
      <c r="X235" s="1"/>
      <c r="Y235" s="1"/>
    </row>
    <row r="236" spans="1:25" ht="12" customHeight="1">
      <c r="A236" s="176"/>
      <c r="B236" s="176"/>
      <c r="C236" s="55" t="s">
        <v>803</v>
      </c>
      <c r="D236" s="20" t="s">
        <v>84</v>
      </c>
      <c r="E236" s="20" t="s">
        <v>804</v>
      </c>
      <c r="F236" s="152">
        <v>44563</v>
      </c>
      <c r="G236" s="58">
        <v>44742</v>
      </c>
      <c r="H236" s="51" t="s">
        <v>805</v>
      </c>
      <c r="I236" s="51" t="s">
        <v>806</v>
      </c>
      <c r="J236" s="49"/>
      <c r="K236" s="49"/>
      <c r="L236" s="49"/>
      <c r="M236" s="49"/>
      <c r="N236" s="49"/>
      <c r="O236" s="49"/>
      <c r="P236" s="49"/>
      <c r="Q236" s="1"/>
      <c r="R236" s="1"/>
      <c r="S236" s="1"/>
      <c r="T236" s="1"/>
      <c r="U236" s="1"/>
      <c r="V236" s="1"/>
      <c r="W236" s="1"/>
      <c r="X236" s="1"/>
      <c r="Y236" s="1"/>
    </row>
    <row r="237" spans="1:25" ht="12" customHeight="1">
      <c r="A237" s="176"/>
      <c r="B237" s="176"/>
      <c r="C237" s="180" t="s">
        <v>275</v>
      </c>
      <c r="D237" s="170"/>
      <c r="E237" s="170"/>
      <c r="F237" s="170"/>
      <c r="G237" s="171"/>
      <c r="H237" s="181" t="s">
        <v>297</v>
      </c>
      <c r="I237" s="170"/>
      <c r="J237" s="170"/>
      <c r="K237" s="170"/>
      <c r="L237" s="170"/>
      <c r="M237" s="170"/>
      <c r="N237" s="170"/>
      <c r="O237" s="170"/>
      <c r="P237" s="171"/>
      <c r="Q237" s="1"/>
      <c r="R237" s="1"/>
      <c r="S237" s="1"/>
      <c r="T237" s="1"/>
      <c r="U237" s="1"/>
      <c r="V237" s="1"/>
      <c r="W237" s="1"/>
      <c r="X237" s="1"/>
      <c r="Y237" s="1"/>
    </row>
    <row r="238" spans="1:25" ht="12" customHeight="1">
      <c r="A238" s="176"/>
      <c r="B238" s="176"/>
      <c r="C238" s="43" t="s">
        <v>298</v>
      </c>
      <c r="D238" s="43" t="s">
        <v>299</v>
      </c>
      <c r="E238" s="44" t="s">
        <v>300</v>
      </c>
      <c r="F238" s="45" t="s">
        <v>301</v>
      </c>
      <c r="G238" s="45" t="s">
        <v>302</v>
      </c>
      <c r="H238" s="46" t="s">
        <v>303</v>
      </c>
      <c r="I238" s="47" t="s">
        <v>304</v>
      </c>
      <c r="J238" s="46" t="s">
        <v>305</v>
      </c>
      <c r="K238" s="48" t="s">
        <v>306</v>
      </c>
      <c r="L238" s="46" t="s">
        <v>307</v>
      </c>
      <c r="M238" s="48" t="s">
        <v>308</v>
      </c>
      <c r="N238" s="46" t="s">
        <v>309</v>
      </c>
      <c r="O238" s="48" t="s">
        <v>310</v>
      </c>
      <c r="P238" s="46" t="s">
        <v>311</v>
      </c>
      <c r="Q238" s="1"/>
      <c r="R238" s="1"/>
      <c r="S238" s="1"/>
      <c r="T238" s="1"/>
      <c r="U238" s="1"/>
      <c r="V238" s="1"/>
      <c r="W238" s="1"/>
      <c r="X238" s="1"/>
      <c r="Y238" s="1"/>
    </row>
    <row r="239" spans="1:25" ht="12" customHeight="1">
      <c r="A239" s="176"/>
      <c r="B239" s="176"/>
      <c r="C239" s="153" t="s">
        <v>807</v>
      </c>
      <c r="D239" s="26" t="s">
        <v>270</v>
      </c>
      <c r="E239" s="20" t="s">
        <v>221</v>
      </c>
      <c r="F239" s="58">
        <v>44562</v>
      </c>
      <c r="G239" s="58">
        <v>44681</v>
      </c>
      <c r="H239" s="129" t="s">
        <v>808</v>
      </c>
      <c r="I239" s="154" t="s">
        <v>809</v>
      </c>
      <c r="J239" s="73"/>
      <c r="K239" s="73"/>
      <c r="L239" s="73"/>
      <c r="M239" s="73"/>
      <c r="N239" s="73"/>
      <c r="O239" s="73"/>
      <c r="P239" s="73"/>
      <c r="Q239" s="1"/>
      <c r="R239" s="1"/>
      <c r="S239" s="1"/>
      <c r="T239" s="1"/>
      <c r="U239" s="1"/>
      <c r="V239" s="1"/>
      <c r="W239" s="1"/>
      <c r="X239" s="1"/>
      <c r="Y239" s="1"/>
    </row>
    <row r="240" spans="1:25" ht="12" customHeight="1">
      <c r="A240" s="176"/>
      <c r="B240" s="176"/>
      <c r="C240" s="153" t="s">
        <v>810</v>
      </c>
      <c r="D240" s="26" t="s">
        <v>270</v>
      </c>
      <c r="E240" s="20" t="s">
        <v>221</v>
      </c>
      <c r="F240" s="58">
        <v>44562</v>
      </c>
      <c r="G240" s="58">
        <v>44926</v>
      </c>
      <c r="H240" s="155" t="s">
        <v>811</v>
      </c>
      <c r="I240" s="129" t="s">
        <v>812</v>
      </c>
      <c r="J240" s="73"/>
      <c r="K240" s="73"/>
      <c r="L240" s="73"/>
      <c r="M240" s="73"/>
      <c r="N240" s="73"/>
      <c r="O240" s="73"/>
      <c r="P240" s="73"/>
      <c r="Q240" s="1"/>
      <c r="R240" s="1"/>
      <c r="S240" s="1"/>
      <c r="T240" s="1"/>
      <c r="U240" s="1"/>
      <c r="V240" s="1"/>
      <c r="W240" s="1"/>
      <c r="X240" s="1"/>
      <c r="Y240" s="1"/>
    </row>
    <row r="241" spans="1:25" ht="12" customHeight="1">
      <c r="A241" s="176"/>
      <c r="B241" s="177"/>
      <c r="C241" s="153" t="s">
        <v>813</v>
      </c>
      <c r="D241" s="26" t="s">
        <v>270</v>
      </c>
      <c r="E241" s="20" t="s">
        <v>123</v>
      </c>
      <c r="F241" s="58">
        <v>44562</v>
      </c>
      <c r="G241" s="58">
        <v>44926</v>
      </c>
      <c r="H241" s="156" t="s">
        <v>788</v>
      </c>
      <c r="I241" s="72" t="s">
        <v>814</v>
      </c>
      <c r="J241" s="73"/>
      <c r="K241" s="73"/>
      <c r="L241" s="73"/>
      <c r="M241" s="73"/>
      <c r="N241" s="73"/>
      <c r="O241" s="73"/>
      <c r="P241" s="73"/>
      <c r="Q241" s="1"/>
      <c r="R241" s="1"/>
      <c r="S241" s="1"/>
      <c r="T241" s="1"/>
      <c r="U241" s="1"/>
      <c r="V241" s="1"/>
      <c r="W241" s="1"/>
      <c r="X241" s="1"/>
      <c r="Y241" s="1"/>
    </row>
    <row r="242" spans="1:25" ht="12" customHeight="1">
      <c r="A242" s="176"/>
      <c r="B242" s="178" t="s">
        <v>281</v>
      </c>
      <c r="C242" s="180" t="s">
        <v>282</v>
      </c>
      <c r="D242" s="170"/>
      <c r="E242" s="170"/>
      <c r="F242" s="170"/>
      <c r="G242" s="171"/>
      <c r="H242" s="181" t="s">
        <v>297</v>
      </c>
      <c r="I242" s="170"/>
      <c r="J242" s="170"/>
      <c r="K242" s="170"/>
      <c r="L242" s="170"/>
      <c r="M242" s="170"/>
      <c r="N242" s="170"/>
      <c r="O242" s="170"/>
      <c r="P242" s="171"/>
      <c r="Q242" s="1"/>
      <c r="R242" s="1"/>
      <c r="S242" s="1"/>
      <c r="T242" s="1"/>
      <c r="U242" s="1"/>
      <c r="V242" s="1"/>
      <c r="W242" s="1"/>
      <c r="X242" s="1"/>
      <c r="Y242" s="1"/>
    </row>
    <row r="243" spans="1:25" ht="12" customHeight="1">
      <c r="A243" s="176"/>
      <c r="B243" s="176"/>
      <c r="C243" s="43" t="s">
        <v>298</v>
      </c>
      <c r="D243" s="43" t="s">
        <v>299</v>
      </c>
      <c r="E243" s="44" t="s">
        <v>300</v>
      </c>
      <c r="F243" s="45" t="s">
        <v>301</v>
      </c>
      <c r="G243" s="45" t="s">
        <v>302</v>
      </c>
      <c r="H243" s="46" t="s">
        <v>303</v>
      </c>
      <c r="I243" s="47" t="s">
        <v>304</v>
      </c>
      <c r="J243" s="46" t="s">
        <v>305</v>
      </c>
      <c r="K243" s="48" t="s">
        <v>306</v>
      </c>
      <c r="L243" s="46" t="s">
        <v>307</v>
      </c>
      <c r="M243" s="48" t="s">
        <v>308</v>
      </c>
      <c r="N243" s="46" t="s">
        <v>309</v>
      </c>
      <c r="O243" s="48" t="s">
        <v>310</v>
      </c>
      <c r="P243" s="46" t="s">
        <v>311</v>
      </c>
      <c r="Q243" s="1"/>
      <c r="R243" s="1"/>
      <c r="S243" s="1"/>
      <c r="T243" s="1"/>
      <c r="U243" s="1"/>
      <c r="V243" s="1"/>
      <c r="W243" s="1"/>
      <c r="X243" s="1"/>
      <c r="Y243" s="1"/>
    </row>
    <row r="244" spans="1:25" ht="12" customHeight="1">
      <c r="A244" s="176"/>
      <c r="B244" s="176"/>
      <c r="C244" s="55" t="s">
        <v>815</v>
      </c>
      <c r="D244" s="6" t="s">
        <v>608</v>
      </c>
      <c r="E244" s="6" t="s">
        <v>270</v>
      </c>
      <c r="F244" s="157">
        <v>44563</v>
      </c>
      <c r="G244" s="157">
        <v>44620</v>
      </c>
      <c r="H244" s="75" t="s">
        <v>816</v>
      </c>
      <c r="I244" s="76" t="s">
        <v>817</v>
      </c>
      <c r="J244" s="73"/>
      <c r="K244" s="73"/>
      <c r="L244" s="73"/>
      <c r="M244" s="73"/>
      <c r="N244" s="73"/>
      <c r="O244" s="73"/>
      <c r="P244" s="73"/>
      <c r="Q244" s="1"/>
      <c r="R244" s="1"/>
      <c r="S244" s="1"/>
      <c r="T244" s="1"/>
      <c r="U244" s="1"/>
      <c r="V244" s="1"/>
      <c r="W244" s="1"/>
      <c r="X244" s="1"/>
      <c r="Y244" s="1"/>
    </row>
    <row r="245" spans="1:25" ht="12" customHeight="1">
      <c r="A245" s="176"/>
      <c r="B245" s="176"/>
      <c r="C245" s="55" t="s">
        <v>818</v>
      </c>
      <c r="D245" s="6" t="s">
        <v>608</v>
      </c>
      <c r="E245" s="6" t="s">
        <v>819</v>
      </c>
      <c r="F245" s="157">
        <v>44621</v>
      </c>
      <c r="G245" s="157">
        <v>44925</v>
      </c>
      <c r="H245" s="77" t="s">
        <v>820</v>
      </c>
      <c r="I245" s="78" t="s">
        <v>821</v>
      </c>
      <c r="J245" s="73"/>
      <c r="K245" s="73"/>
      <c r="L245" s="73"/>
      <c r="M245" s="73"/>
      <c r="N245" s="73"/>
      <c r="O245" s="73"/>
      <c r="P245" s="73"/>
      <c r="Q245" s="1"/>
      <c r="R245" s="1"/>
      <c r="S245" s="1"/>
      <c r="T245" s="1"/>
      <c r="U245" s="1"/>
      <c r="V245" s="1"/>
      <c r="W245" s="1"/>
      <c r="X245" s="1"/>
      <c r="Y245" s="1"/>
    </row>
    <row r="246" spans="1:25" ht="12" customHeight="1">
      <c r="A246" s="176"/>
      <c r="B246" s="176"/>
      <c r="C246" s="5" t="s">
        <v>822</v>
      </c>
      <c r="D246" s="6" t="s">
        <v>608</v>
      </c>
      <c r="E246" s="148"/>
      <c r="F246" s="157">
        <v>44743</v>
      </c>
      <c r="G246" s="157">
        <v>44926</v>
      </c>
      <c r="H246" s="77" t="s">
        <v>823</v>
      </c>
      <c r="I246" s="78" t="s">
        <v>824</v>
      </c>
      <c r="J246" s="73"/>
      <c r="K246" s="73"/>
      <c r="L246" s="73"/>
      <c r="M246" s="73"/>
      <c r="N246" s="73"/>
      <c r="O246" s="73"/>
      <c r="P246" s="73"/>
      <c r="Q246" s="1"/>
      <c r="R246" s="1"/>
      <c r="S246" s="1"/>
      <c r="T246" s="1"/>
      <c r="U246" s="1"/>
      <c r="V246" s="1"/>
      <c r="W246" s="1"/>
      <c r="X246" s="1"/>
      <c r="Y246" s="1"/>
    </row>
    <row r="247" spans="1:25" ht="12" customHeight="1">
      <c r="A247" s="176"/>
      <c r="B247" s="176"/>
      <c r="C247" s="180" t="s">
        <v>289</v>
      </c>
      <c r="D247" s="170"/>
      <c r="E247" s="170"/>
      <c r="F247" s="170"/>
      <c r="G247" s="171"/>
      <c r="H247" s="181" t="s">
        <v>297</v>
      </c>
      <c r="I247" s="170"/>
      <c r="J247" s="170"/>
      <c r="K247" s="170"/>
      <c r="L247" s="170"/>
      <c r="M247" s="170"/>
      <c r="N247" s="170"/>
      <c r="O247" s="170"/>
      <c r="P247" s="171"/>
      <c r="Q247" s="1"/>
      <c r="R247" s="1"/>
      <c r="S247" s="1"/>
      <c r="T247" s="1"/>
      <c r="U247" s="1"/>
      <c r="V247" s="1"/>
      <c r="W247" s="1"/>
      <c r="X247" s="1"/>
      <c r="Y247" s="1"/>
    </row>
    <row r="248" spans="1:25" ht="12" customHeight="1">
      <c r="A248" s="176"/>
      <c r="B248" s="176"/>
      <c r="C248" s="43" t="s">
        <v>298</v>
      </c>
      <c r="D248" s="43" t="s">
        <v>299</v>
      </c>
      <c r="E248" s="44" t="s">
        <v>300</v>
      </c>
      <c r="F248" s="45" t="s">
        <v>301</v>
      </c>
      <c r="G248" s="45" t="s">
        <v>302</v>
      </c>
      <c r="H248" s="46" t="s">
        <v>303</v>
      </c>
      <c r="I248" s="47" t="s">
        <v>304</v>
      </c>
      <c r="J248" s="46" t="s">
        <v>305</v>
      </c>
      <c r="K248" s="48" t="s">
        <v>306</v>
      </c>
      <c r="L248" s="46" t="s">
        <v>307</v>
      </c>
      <c r="M248" s="48" t="s">
        <v>308</v>
      </c>
      <c r="N248" s="46" t="s">
        <v>309</v>
      </c>
      <c r="O248" s="48" t="s">
        <v>310</v>
      </c>
      <c r="P248" s="46" t="s">
        <v>311</v>
      </c>
      <c r="Q248" s="1"/>
      <c r="R248" s="1"/>
      <c r="S248" s="1"/>
      <c r="T248" s="1"/>
      <c r="U248" s="1"/>
      <c r="V248" s="1"/>
      <c r="W248" s="1"/>
      <c r="X248" s="1"/>
      <c r="Y248" s="1"/>
    </row>
    <row r="249" spans="1:25" ht="12" customHeight="1">
      <c r="A249" s="176"/>
      <c r="B249" s="176"/>
      <c r="C249" s="5" t="s">
        <v>825</v>
      </c>
      <c r="D249" s="6" t="s">
        <v>270</v>
      </c>
      <c r="E249" s="148"/>
      <c r="F249" s="58">
        <v>44562</v>
      </c>
      <c r="G249" s="58">
        <v>44681</v>
      </c>
      <c r="H249" s="75" t="s">
        <v>826</v>
      </c>
      <c r="I249" s="76" t="s">
        <v>827</v>
      </c>
      <c r="J249" s="49"/>
      <c r="K249" s="49"/>
      <c r="L249" s="49"/>
      <c r="M249" s="49"/>
      <c r="N249" s="49"/>
      <c r="O249" s="49"/>
      <c r="P249" s="49"/>
      <c r="Q249" s="1"/>
      <c r="R249" s="1"/>
      <c r="S249" s="1"/>
      <c r="T249" s="1"/>
      <c r="U249" s="1"/>
      <c r="V249" s="1"/>
      <c r="W249" s="1"/>
      <c r="X249" s="1"/>
      <c r="Y249" s="1"/>
    </row>
    <row r="250" spans="1:25" ht="12" customHeight="1">
      <c r="A250" s="176"/>
      <c r="B250" s="176"/>
      <c r="C250" s="5" t="s">
        <v>828</v>
      </c>
      <c r="D250" s="6" t="s">
        <v>270</v>
      </c>
      <c r="E250" s="148"/>
      <c r="F250" s="58">
        <v>44563</v>
      </c>
      <c r="G250" s="58">
        <v>44926</v>
      </c>
      <c r="H250" s="77" t="s">
        <v>829</v>
      </c>
      <c r="I250" s="78" t="s">
        <v>830</v>
      </c>
      <c r="J250" s="49"/>
      <c r="K250" s="49"/>
      <c r="L250" s="49"/>
      <c r="M250" s="49"/>
      <c r="N250" s="49"/>
      <c r="O250" s="49"/>
      <c r="P250" s="49"/>
      <c r="Q250" s="1"/>
      <c r="R250" s="1"/>
      <c r="S250" s="1"/>
      <c r="T250" s="1"/>
      <c r="U250" s="1"/>
      <c r="V250" s="1"/>
      <c r="W250" s="1"/>
      <c r="X250" s="1"/>
      <c r="Y250" s="1"/>
    </row>
    <row r="251" spans="1:25" ht="12" customHeight="1">
      <c r="A251" s="177"/>
      <c r="B251" s="177"/>
      <c r="C251" s="5" t="s">
        <v>831</v>
      </c>
      <c r="D251" s="6" t="s">
        <v>270</v>
      </c>
      <c r="E251" s="148"/>
      <c r="F251" s="58">
        <v>44562</v>
      </c>
      <c r="G251" s="58">
        <v>44926</v>
      </c>
      <c r="H251" s="77" t="s">
        <v>832</v>
      </c>
      <c r="I251" s="78" t="s">
        <v>833</v>
      </c>
      <c r="J251" s="49"/>
      <c r="K251" s="49"/>
      <c r="L251" s="49"/>
      <c r="M251" s="49"/>
      <c r="N251" s="49"/>
      <c r="O251" s="49"/>
      <c r="P251" s="49"/>
      <c r="Q251" s="1"/>
      <c r="R251" s="1"/>
      <c r="S251" s="1"/>
      <c r="T251" s="1"/>
      <c r="U251" s="1"/>
      <c r="V251" s="1"/>
      <c r="W251" s="1"/>
      <c r="X251" s="1"/>
      <c r="Y251" s="1"/>
    </row>
    <row r="252" spans="1:25" ht="12" customHeight="1">
      <c r="A252" s="1"/>
      <c r="B252" s="1"/>
      <c r="C252" s="38"/>
      <c r="D252" s="158"/>
      <c r="E252" s="133"/>
      <c r="F252" s="38"/>
      <c r="G252" s="38"/>
      <c r="H252" s="1"/>
      <c r="I252" s="1"/>
      <c r="J252" s="1"/>
      <c r="K252" s="1"/>
      <c r="L252" s="1"/>
      <c r="M252" s="1"/>
      <c r="N252" s="1"/>
      <c r="O252" s="1"/>
      <c r="P252" s="1"/>
      <c r="Q252" s="1"/>
      <c r="R252" s="1"/>
      <c r="S252" s="1"/>
      <c r="T252" s="1"/>
      <c r="U252" s="1"/>
      <c r="V252" s="1"/>
      <c r="W252" s="1"/>
      <c r="X252" s="1"/>
      <c r="Y252" s="1"/>
    </row>
    <row r="253" spans="1:25" ht="12" customHeight="1">
      <c r="A253" s="1"/>
      <c r="B253" s="1"/>
      <c r="C253" s="38"/>
      <c r="D253" s="158"/>
      <c r="E253" s="133"/>
      <c r="F253" s="38"/>
      <c r="G253" s="38"/>
      <c r="H253" s="1"/>
      <c r="I253" s="1"/>
      <c r="J253" s="1"/>
      <c r="K253" s="1"/>
      <c r="L253" s="1"/>
      <c r="M253" s="1"/>
      <c r="N253" s="1"/>
      <c r="O253" s="1"/>
      <c r="P253" s="1"/>
      <c r="Q253" s="1"/>
      <c r="R253" s="1"/>
      <c r="S253" s="1"/>
      <c r="T253" s="1"/>
      <c r="U253" s="1"/>
      <c r="V253" s="1"/>
      <c r="W253" s="1"/>
      <c r="X253" s="1"/>
      <c r="Y253" s="1"/>
    </row>
    <row r="254" spans="1:25" ht="12" customHeight="1">
      <c r="A254" s="1"/>
      <c r="B254" s="1"/>
      <c r="C254" s="38"/>
      <c r="D254" s="158"/>
      <c r="E254" s="133"/>
      <c r="F254" s="38"/>
      <c r="G254" s="38"/>
      <c r="H254" s="1"/>
      <c r="I254" s="1"/>
      <c r="J254" s="1"/>
      <c r="K254" s="1"/>
      <c r="L254" s="1"/>
      <c r="M254" s="1"/>
      <c r="N254" s="1"/>
      <c r="O254" s="1"/>
      <c r="P254" s="1"/>
      <c r="Q254" s="1"/>
      <c r="R254" s="1"/>
      <c r="S254" s="1"/>
      <c r="T254" s="1"/>
      <c r="U254" s="1"/>
      <c r="V254" s="1"/>
      <c r="W254" s="1"/>
      <c r="X254" s="1"/>
      <c r="Y254" s="1"/>
    </row>
    <row r="255" spans="1:25" ht="12" customHeight="1">
      <c r="A255" s="1"/>
      <c r="B255" s="1"/>
      <c r="C255" s="38"/>
      <c r="D255" s="158"/>
      <c r="E255" s="133"/>
      <c r="F255" s="38"/>
      <c r="G255" s="38"/>
      <c r="H255" s="1"/>
      <c r="I255" s="1"/>
      <c r="J255" s="1"/>
      <c r="K255" s="1"/>
      <c r="L255" s="1"/>
      <c r="M255" s="1"/>
      <c r="N255" s="1"/>
      <c r="O255" s="1"/>
      <c r="P255" s="1"/>
      <c r="Q255" s="1"/>
      <c r="R255" s="1"/>
      <c r="S255" s="1"/>
      <c r="T255" s="1"/>
      <c r="U255" s="1"/>
      <c r="V255" s="1"/>
      <c r="W255" s="1"/>
      <c r="X255" s="1"/>
      <c r="Y255" s="1"/>
    </row>
    <row r="256" spans="1:25" ht="12" customHeight="1">
      <c r="A256" s="1"/>
      <c r="B256" s="1"/>
      <c r="C256" s="38"/>
      <c r="D256" s="158"/>
      <c r="E256" s="133"/>
      <c r="F256" s="38"/>
      <c r="G256" s="38"/>
      <c r="H256" s="1"/>
      <c r="I256" s="1"/>
      <c r="J256" s="1"/>
      <c r="K256" s="1"/>
      <c r="L256" s="1"/>
      <c r="M256" s="1"/>
      <c r="N256" s="1"/>
      <c r="O256" s="1"/>
      <c r="P256" s="1"/>
      <c r="Q256" s="1"/>
      <c r="R256" s="1"/>
      <c r="S256" s="1"/>
      <c r="T256" s="1"/>
      <c r="U256" s="1"/>
      <c r="V256" s="1"/>
      <c r="W256" s="1"/>
      <c r="X256" s="1"/>
      <c r="Y256" s="1"/>
    </row>
    <row r="257" spans="1:25" ht="12" customHeight="1">
      <c r="A257" s="1"/>
      <c r="B257" s="1"/>
      <c r="C257" s="38"/>
      <c r="D257" s="158"/>
      <c r="E257" s="133"/>
      <c r="F257" s="38"/>
      <c r="G257" s="38"/>
      <c r="H257" s="1"/>
      <c r="I257" s="1"/>
      <c r="J257" s="1"/>
      <c r="K257" s="1"/>
      <c r="L257" s="1"/>
      <c r="M257" s="1"/>
      <c r="N257" s="1"/>
      <c r="O257" s="1"/>
      <c r="P257" s="1"/>
      <c r="Q257" s="1"/>
      <c r="R257" s="1"/>
      <c r="S257" s="1"/>
      <c r="T257" s="1"/>
      <c r="U257" s="1"/>
      <c r="V257" s="1"/>
      <c r="W257" s="1"/>
      <c r="X257" s="1"/>
      <c r="Y257" s="1"/>
    </row>
    <row r="258" spans="1:25" ht="12" customHeight="1">
      <c r="A258" s="1"/>
      <c r="B258" s="1"/>
      <c r="C258" s="38"/>
      <c r="D258" s="158"/>
      <c r="E258" s="133"/>
      <c r="F258" s="38"/>
      <c r="G258" s="38"/>
      <c r="H258" s="1"/>
      <c r="I258" s="1"/>
      <c r="J258" s="1"/>
      <c r="K258" s="1"/>
      <c r="L258" s="1"/>
      <c r="M258" s="1"/>
      <c r="N258" s="1"/>
      <c r="O258" s="1"/>
      <c r="P258" s="1"/>
      <c r="Q258" s="1"/>
      <c r="R258" s="1"/>
      <c r="S258" s="1"/>
      <c r="T258" s="1"/>
      <c r="U258" s="1"/>
      <c r="V258" s="1"/>
      <c r="W258" s="1"/>
      <c r="X258" s="1"/>
      <c r="Y258" s="1"/>
    </row>
    <row r="259" spans="1:25" ht="12" customHeight="1">
      <c r="A259" s="1"/>
      <c r="B259" s="1"/>
      <c r="C259" s="38"/>
      <c r="D259" s="158"/>
      <c r="E259" s="133"/>
      <c r="F259" s="38"/>
      <c r="G259" s="38"/>
      <c r="H259" s="1"/>
      <c r="I259" s="1"/>
      <c r="J259" s="1"/>
      <c r="K259" s="1"/>
      <c r="L259" s="1"/>
      <c r="M259" s="1"/>
      <c r="N259" s="1"/>
      <c r="O259" s="1"/>
      <c r="P259" s="1"/>
      <c r="Q259" s="1"/>
      <c r="R259" s="1"/>
      <c r="S259" s="1"/>
      <c r="T259" s="1"/>
      <c r="U259" s="1"/>
      <c r="V259" s="1"/>
      <c r="W259" s="1"/>
      <c r="X259" s="1"/>
      <c r="Y259" s="1"/>
    </row>
    <row r="260" spans="1:25" ht="12" customHeight="1">
      <c r="A260" s="1"/>
      <c r="B260" s="1"/>
      <c r="C260" s="38"/>
      <c r="D260" s="158"/>
      <c r="E260" s="133"/>
      <c r="F260" s="38"/>
      <c r="G260" s="38"/>
      <c r="H260" s="1"/>
      <c r="I260" s="1"/>
      <c r="J260" s="1"/>
      <c r="K260" s="1"/>
      <c r="L260" s="1"/>
      <c r="M260" s="1"/>
      <c r="N260" s="1"/>
      <c r="O260" s="1"/>
      <c r="P260" s="1"/>
      <c r="Q260" s="1"/>
      <c r="R260" s="1"/>
      <c r="S260" s="1"/>
      <c r="T260" s="1"/>
      <c r="U260" s="1"/>
      <c r="V260" s="1"/>
      <c r="W260" s="1"/>
      <c r="X260" s="1"/>
      <c r="Y260" s="1"/>
    </row>
    <row r="261" spans="1:25" ht="12" customHeight="1">
      <c r="A261" s="1"/>
      <c r="B261" s="1"/>
      <c r="C261" s="38"/>
      <c r="D261" s="158"/>
      <c r="E261" s="133"/>
      <c r="F261" s="38"/>
      <c r="G261" s="38"/>
      <c r="H261" s="1"/>
      <c r="I261" s="1"/>
      <c r="J261" s="1"/>
      <c r="K261" s="1"/>
      <c r="L261" s="1"/>
      <c r="M261" s="1"/>
      <c r="N261" s="1"/>
      <c r="O261" s="1"/>
      <c r="P261" s="1"/>
      <c r="Q261" s="1"/>
      <c r="R261" s="1"/>
      <c r="S261" s="1"/>
      <c r="T261" s="1"/>
      <c r="U261" s="1"/>
      <c r="V261" s="1"/>
      <c r="W261" s="1"/>
      <c r="X261" s="1"/>
      <c r="Y261" s="1"/>
    </row>
    <row r="262" spans="1:25" ht="12" customHeight="1">
      <c r="A262" s="1"/>
      <c r="B262" s="1"/>
      <c r="C262" s="38"/>
      <c r="D262" s="158"/>
      <c r="E262" s="133"/>
      <c r="F262" s="38"/>
      <c r="G262" s="38"/>
      <c r="H262" s="1"/>
      <c r="I262" s="1"/>
      <c r="J262" s="1"/>
      <c r="K262" s="1"/>
      <c r="L262" s="1"/>
      <c r="M262" s="1"/>
      <c r="N262" s="1"/>
      <c r="O262" s="1"/>
      <c r="P262" s="1"/>
      <c r="Q262" s="1"/>
      <c r="R262" s="1"/>
      <c r="S262" s="1"/>
      <c r="T262" s="1"/>
      <c r="U262" s="1"/>
      <c r="V262" s="1"/>
      <c r="W262" s="1"/>
      <c r="X262" s="1"/>
      <c r="Y262" s="1"/>
    </row>
    <row r="263" spans="1:25" ht="12" customHeight="1">
      <c r="A263" s="1"/>
      <c r="B263" s="1"/>
      <c r="C263" s="38"/>
      <c r="D263" s="158"/>
      <c r="E263" s="133"/>
      <c r="F263" s="38"/>
      <c r="G263" s="38"/>
      <c r="H263" s="1"/>
      <c r="I263" s="1"/>
      <c r="J263" s="1"/>
      <c r="K263" s="1"/>
      <c r="L263" s="1"/>
      <c r="M263" s="1"/>
      <c r="N263" s="1"/>
      <c r="O263" s="1"/>
      <c r="P263" s="1"/>
      <c r="Q263" s="1"/>
      <c r="R263" s="1"/>
      <c r="S263" s="1"/>
      <c r="T263" s="1"/>
      <c r="U263" s="1"/>
      <c r="V263" s="1"/>
      <c r="W263" s="1"/>
      <c r="X263" s="1"/>
      <c r="Y263" s="1"/>
    </row>
    <row r="264" spans="1:25" ht="12" customHeight="1">
      <c r="A264" s="1"/>
      <c r="B264" s="1"/>
      <c r="C264" s="38"/>
      <c r="D264" s="158"/>
      <c r="E264" s="133"/>
      <c r="F264" s="38"/>
      <c r="G264" s="38"/>
      <c r="H264" s="1"/>
      <c r="I264" s="1"/>
      <c r="J264" s="1"/>
      <c r="K264" s="1"/>
      <c r="L264" s="1"/>
      <c r="M264" s="1"/>
      <c r="N264" s="1"/>
      <c r="O264" s="1"/>
      <c r="P264" s="1"/>
      <c r="Q264" s="1"/>
      <c r="R264" s="1"/>
      <c r="S264" s="1"/>
      <c r="T264" s="1"/>
      <c r="U264" s="1"/>
      <c r="V264" s="1"/>
      <c r="W264" s="1"/>
      <c r="X264" s="1"/>
      <c r="Y264" s="1"/>
    </row>
    <row r="265" spans="1:25" ht="12" customHeight="1">
      <c r="A265" s="1"/>
      <c r="B265" s="1"/>
      <c r="C265" s="38"/>
      <c r="D265" s="158"/>
      <c r="E265" s="133"/>
      <c r="F265" s="38"/>
      <c r="G265" s="38"/>
      <c r="H265" s="1"/>
      <c r="I265" s="1"/>
      <c r="J265" s="1"/>
      <c r="K265" s="1"/>
      <c r="L265" s="1"/>
      <c r="M265" s="1"/>
      <c r="N265" s="1"/>
      <c r="O265" s="1"/>
      <c r="P265" s="1"/>
      <c r="Q265" s="1"/>
      <c r="R265" s="1"/>
      <c r="S265" s="1"/>
      <c r="T265" s="1"/>
      <c r="U265" s="1"/>
      <c r="V265" s="1"/>
      <c r="W265" s="1"/>
      <c r="X265" s="1"/>
      <c r="Y265" s="1"/>
    </row>
    <row r="266" spans="1:25" ht="12" customHeight="1">
      <c r="A266" s="1"/>
      <c r="B266" s="1"/>
      <c r="C266" s="38"/>
      <c r="D266" s="158"/>
      <c r="E266" s="133"/>
      <c r="F266" s="38"/>
      <c r="G266" s="38"/>
      <c r="H266" s="1"/>
      <c r="I266" s="1"/>
      <c r="J266" s="1"/>
      <c r="K266" s="1"/>
      <c r="L266" s="1"/>
      <c r="M266" s="1"/>
      <c r="N266" s="1"/>
      <c r="O266" s="1"/>
      <c r="P266" s="1"/>
      <c r="Q266" s="1"/>
      <c r="R266" s="1"/>
      <c r="S266" s="1"/>
      <c r="T266" s="1"/>
      <c r="U266" s="1"/>
      <c r="V266" s="1"/>
      <c r="W266" s="1"/>
      <c r="X266" s="1"/>
      <c r="Y266" s="1"/>
    </row>
    <row r="267" spans="1:25" ht="12" customHeight="1">
      <c r="A267" s="1"/>
      <c r="B267" s="1"/>
      <c r="C267" s="38"/>
      <c r="D267" s="158"/>
      <c r="E267" s="133"/>
      <c r="F267" s="38"/>
      <c r="G267" s="38"/>
      <c r="H267" s="1"/>
      <c r="I267" s="1"/>
      <c r="J267" s="1"/>
      <c r="K267" s="1"/>
      <c r="L267" s="1"/>
      <c r="M267" s="1"/>
      <c r="N267" s="1"/>
      <c r="O267" s="1"/>
      <c r="P267" s="1"/>
      <c r="Q267" s="1"/>
      <c r="R267" s="1"/>
      <c r="S267" s="1"/>
      <c r="T267" s="1"/>
      <c r="U267" s="1"/>
      <c r="V267" s="1"/>
      <c r="W267" s="1"/>
      <c r="X267" s="1"/>
      <c r="Y267" s="1"/>
    </row>
    <row r="268" spans="1:25" ht="12" customHeight="1">
      <c r="A268" s="1"/>
      <c r="B268" s="1"/>
      <c r="C268" s="38"/>
      <c r="D268" s="158"/>
      <c r="E268" s="133"/>
      <c r="F268" s="38"/>
      <c r="G268" s="38"/>
      <c r="H268" s="1"/>
      <c r="I268" s="1"/>
      <c r="J268" s="1"/>
      <c r="K268" s="1"/>
      <c r="L268" s="1"/>
      <c r="M268" s="1"/>
      <c r="N268" s="1"/>
      <c r="O268" s="1"/>
      <c r="P268" s="1"/>
      <c r="Q268" s="1"/>
      <c r="R268" s="1"/>
      <c r="S268" s="1"/>
      <c r="T268" s="1"/>
      <c r="U268" s="1"/>
      <c r="V268" s="1"/>
      <c r="W268" s="1"/>
      <c r="X268" s="1"/>
      <c r="Y268" s="1"/>
    </row>
    <row r="269" spans="1:25" ht="12" customHeight="1">
      <c r="A269" s="1"/>
      <c r="B269" s="1"/>
      <c r="C269" s="38"/>
      <c r="D269" s="158"/>
      <c r="E269" s="133"/>
      <c r="F269" s="38"/>
      <c r="G269" s="38"/>
      <c r="H269" s="1"/>
      <c r="I269" s="1"/>
      <c r="J269" s="1"/>
      <c r="K269" s="1"/>
      <c r="L269" s="1"/>
      <c r="M269" s="1"/>
      <c r="N269" s="1"/>
      <c r="O269" s="1"/>
      <c r="P269" s="1"/>
      <c r="Q269" s="1"/>
      <c r="R269" s="1"/>
      <c r="S269" s="1"/>
      <c r="T269" s="1"/>
      <c r="U269" s="1"/>
      <c r="V269" s="1"/>
      <c r="W269" s="1"/>
      <c r="X269" s="1"/>
      <c r="Y269" s="1"/>
    </row>
    <row r="270" spans="1:25" ht="12" customHeight="1">
      <c r="A270" s="1"/>
      <c r="B270" s="1"/>
      <c r="C270" s="38"/>
      <c r="D270" s="158"/>
      <c r="E270" s="133"/>
      <c r="F270" s="38"/>
      <c r="G270" s="38"/>
      <c r="H270" s="1"/>
      <c r="I270" s="1"/>
      <c r="J270" s="1"/>
      <c r="K270" s="1"/>
      <c r="L270" s="1"/>
      <c r="M270" s="1"/>
      <c r="N270" s="1"/>
      <c r="O270" s="1"/>
      <c r="P270" s="1"/>
      <c r="Q270" s="1"/>
      <c r="R270" s="1"/>
      <c r="S270" s="1"/>
      <c r="T270" s="1"/>
      <c r="U270" s="1"/>
      <c r="V270" s="1"/>
      <c r="W270" s="1"/>
      <c r="X270" s="1"/>
      <c r="Y270" s="1"/>
    </row>
    <row r="271" spans="1:25" ht="12" customHeight="1">
      <c r="A271" s="1"/>
      <c r="B271" s="1"/>
      <c r="C271" s="38"/>
      <c r="D271" s="158"/>
      <c r="E271" s="133"/>
      <c r="F271" s="38"/>
      <c r="G271" s="38"/>
      <c r="H271" s="1"/>
      <c r="I271" s="1"/>
      <c r="J271" s="1"/>
      <c r="K271" s="1"/>
      <c r="L271" s="1"/>
      <c r="M271" s="1"/>
      <c r="N271" s="1"/>
      <c r="O271" s="1"/>
      <c r="P271" s="1"/>
      <c r="Q271" s="1"/>
      <c r="R271" s="1"/>
      <c r="S271" s="1"/>
      <c r="T271" s="1"/>
      <c r="U271" s="1"/>
      <c r="V271" s="1"/>
      <c r="W271" s="1"/>
      <c r="X271" s="1"/>
      <c r="Y271" s="1"/>
    </row>
    <row r="272" spans="1:25" ht="12" customHeight="1">
      <c r="A272" s="1"/>
      <c r="B272" s="1"/>
      <c r="C272" s="38"/>
      <c r="D272" s="158"/>
      <c r="E272" s="133"/>
      <c r="F272" s="38"/>
      <c r="G272" s="38"/>
      <c r="H272" s="1"/>
      <c r="I272" s="1"/>
      <c r="J272" s="1"/>
      <c r="K272" s="1"/>
      <c r="L272" s="1"/>
      <c r="M272" s="1"/>
      <c r="N272" s="1"/>
      <c r="O272" s="1"/>
      <c r="P272" s="1"/>
      <c r="Q272" s="1"/>
      <c r="R272" s="1"/>
      <c r="S272" s="1"/>
      <c r="T272" s="1"/>
      <c r="U272" s="1"/>
      <c r="V272" s="1"/>
      <c r="W272" s="1"/>
      <c r="X272" s="1"/>
      <c r="Y272" s="1"/>
    </row>
    <row r="273" spans="1:25" ht="12" customHeight="1">
      <c r="A273" s="1"/>
      <c r="B273" s="1"/>
      <c r="C273" s="38"/>
      <c r="D273" s="158"/>
      <c r="E273" s="133"/>
      <c r="F273" s="38"/>
      <c r="G273" s="38"/>
      <c r="H273" s="1"/>
      <c r="I273" s="1"/>
      <c r="J273" s="1"/>
      <c r="K273" s="1"/>
      <c r="L273" s="1"/>
      <c r="M273" s="1"/>
      <c r="N273" s="1"/>
      <c r="O273" s="1"/>
      <c r="P273" s="1"/>
      <c r="Q273" s="1"/>
      <c r="R273" s="1"/>
      <c r="S273" s="1"/>
      <c r="T273" s="1"/>
      <c r="U273" s="1"/>
      <c r="V273" s="1"/>
      <c r="W273" s="1"/>
      <c r="X273" s="1"/>
      <c r="Y273" s="1"/>
    </row>
    <row r="274" spans="1:25" ht="12" customHeight="1">
      <c r="A274" s="1"/>
      <c r="B274" s="1"/>
      <c r="C274" s="38"/>
      <c r="D274" s="158"/>
      <c r="E274" s="133"/>
      <c r="F274" s="38"/>
      <c r="G274" s="38"/>
      <c r="H274" s="1"/>
      <c r="I274" s="1"/>
      <c r="J274" s="1"/>
      <c r="K274" s="1"/>
      <c r="L274" s="1"/>
      <c r="M274" s="1"/>
      <c r="N274" s="1"/>
      <c r="O274" s="1"/>
      <c r="P274" s="1"/>
      <c r="Q274" s="1"/>
      <c r="R274" s="1"/>
      <c r="S274" s="1"/>
      <c r="T274" s="1"/>
      <c r="U274" s="1"/>
      <c r="V274" s="1"/>
      <c r="W274" s="1"/>
      <c r="X274" s="1"/>
      <c r="Y274" s="1"/>
    </row>
    <row r="275" spans="1:25" ht="12" customHeight="1">
      <c r="A275" s="1"/>
      <c r="B275" s="1"/>
      <c r="C275" s="38"/>
      <c r="D275" s="158"/>
      <c r="E275" s="133"/>
      <c r="F275" s="38"/>
      <c r="G275" s="38"/>
      <c r="H275" s="1"/>
      <c r="I275" s="1"/>
      <c r="J275" s="1"/>
      <c r="K275" s="1"/>
      <c r="L275" s="1"/>
      <c r="M275" s="1"/>
      <c r="N275" s="1"/>
      <c r="O275" s="1"/>
      <c r="P275" s="1"/>
      <c r="Q275" s="1"/>
      <c r="R275" s="1"/>
      <c r="S275" s="1"/>
      <c r="T275" s="1"/>
      <c r="U275" s="1"/>
      <c r="V275" s="1"/>
      <c r="W275" s="1"/>
      <c r="X275" s="1"/>
      <c r="Y275" s="1"/>
    </row>
    <row r="276" spans="1:25" ht="12" customHeight="1">
      <c r="A276" s="1"/>
      <c r="B276" s="1"/>
      <c r="C276" s="158"/>
      <c r="D276" s="133"/>
      <c r="E276" s="159"/>
      <c r="F276" s="159"/>
      <c r="G276" s="159"/>
      <c r="H276" s="1"/>
      <c r="I276" s="1"/>
      <c r="J276" s="1"/>
      <c r="K276" s="1"/>
      <c r="L276" s="1"/>
      <c r="M276" s="1"/>
      <c r="N276" s="1"/>
      <c r="O276" s="1"/>
      <c r="P276" s="1"/>
      <c r="Q276" s="1"/>
      <c r="R276" s="1"/>
      <c r="S276" s="1"/>
      <c r="T276" s="1"/>
      <c r="U276" s="1"/>
      <c r="V276" s="1"/>
      <c r="W276" s="1"/>
      <c r="X276" s="1"/>
      <c r="Y276" s="1"/>
    </row>
    <row r="277" spans="1:25" ht="12" customHeight="1">
      <c r="A277" s="1"/>
      <c r="B277" s="1"/>
      <c r="C277" s="158"/>
      <c r="D277" s="133"/>
      <c r="E277" s="159"/>
      <c r="F277" s="159"/>
      <c r="G277" s="159"/>
      <c r="H277" s="1"/>
      <c r="I277" s="1"/>
      <c r="J277" s="1"/>
      <c r="K277" s="1"/>
      <c r="L277" s="1"/>
      <c r="M277" s="1"/>
      <c r="N277" s="1"/>
      <c r="O277" s="1"/>
      <c r="P277" s="1"/>
      <c r="Q277" s="1"/>
      <c r="R277" s="1"/>
      <c r="S277" s="1"/>
      <c r="T277" s="1"/>
      <c r="U277" s="1"/>
      <c r="V277" s="1"/>
      <c r="W277" s="1"/>
      <c r="X277" s="1"/>
      <c r="Y277" s="1"/>
    </row>
    <row r="278" spans="1:25" ht="12" customHeight="1">
      <c r="A278" s="1"/>
      <c r="B278" s="1"/>
      <c r="C278" s="158"/>
      <c r="D278" s="133"/>
      <c r="E278" s="159"/>
      <c r="F278" s="159"/>
      <c r="G278" s="159"/>
      <c r="H278" s="1"/>
      <c r="I278" s="1"/>
      <c r="J278" s="1"/>
      <c r="K278" s="1"/>
      <c r="L278" s="1"/>
      <c r="M278" s="1"/>
      <c r="N278" s="1"/>
      <c r="O278" s="1"/>
      <c r="P278" s="1"/>
      <c r="Q278" s="1"/>
      <c r="R278" s="1"/>
      <c r="S278" s="1"/>
      <c r="T278" s="1"/>
      <c r="U278" s="1"/>
      <c r="V278" s="1"/>
      <c r="W278" s="1"/>
      <c r="X278" s="1"/>
      <c r="Y278" s="1"/>
    </row>
    <row r="279" spans="1:25" ht="12" customHeight="1">
      <c r="A279" s="1"/>
      <c r="B279" s="1"/>
      <c r="C279" s="158"/>
      <c r="D279" s="133"/>
      <c r="E279" s="159"/>
      <c r="F279" s="159"/>
      <c r="G279" s="159"/>
      <c r="H279" s="1"/>
      <c r="I279" s="1"/>
      <c r="J279" s="1"/>
      <c r="K279" s="1"/>
      <c r="L279" s="1"/>
      <c r="M279" s="1"/>
      <c r="N279" s="1"/>
      <c r="O279" s="1"/>
      <c r="P279" s="1"/>
      <c r="Q279" s="1"/>
      <c r="R279" s="1"/>
      <c r="S279" s="1"/>
      <c r="T279" s="1"/>
      <c r="U279" s="1"/>
      <c r="V279" s="1"/>
      <c r="W279" s="1"/>
      <c r="X279" s="1"/>
      <c r="Y279" s="1"/>
    </row>
    <row r="280" spans="1:25" ht="12" customHeight="1">
      <c r="A280" s="1"/>
      <c r="B280" s="1"/>
      <c r="C280" s="158"/>
      <c r="D280" s="133"/>
      <c r="E280" s="159"/>
      <c r="F280" s="159"/>
      <c r="G280" s="159"/>
      <c r="H280" s="1"/>
      <c r="I280" s="1"/>
      <c r="J280" s="1"/>
      <c r="K280" s="1"/>
      <c r="L280" s="1"/>
      <c r="M280" s="1"/>
      <c r="N280" s="1"/>
      <c r="O280" s="1"/>
      <c r="P280" s="1"/>
      <c r="Q280" s="1"/>
      <c r="R280" s="1"/>
      <c r="S280" s="1"/>
      <c r="T280" s="1"/>
      <c r="U280" s="1"/>
      <c r="V280" s="1"/>
      <c r="W280" s="1"/>
      <c r="X280" s="1"/>
      <c r="Y280" s="1"/>
    </row>
    <row r="281" spans="1:25" ht="12" customHeight="1">
      <c r="A281" s="1"/>
      <c r="B281" s="1"/>
      <c r="C281" s="158"/>
      <c r="D281" s="133"/>
      <c r="E281" s="159"/>
      <c r="F281" s="159"/>
      <c r="G281" s="159"/>
      <c r="H281" s="1"/>
      <c r="I281" s="1"/>
      <c r="J281" s="1"/>
      <c r="K281" s="1"/>
      <c r="L281" s="1"/>
      <c r="M281" s="1"/>
      <c r="N281" s="1"/>
      <c r="O281" s="1"/>
      <c r="P281" s="1"/>
      <c r="Q281" s="1"/>
      <c r="R281" s="1"/>
      <c r="S281" s="1"/>
      <c r="T281" s="1"/>
      <c r="U281" s="1"/>
      <c r="V281" s="1"/>
      <c r="W281" s="1"/>
      <c r="X281" s="1"/>
      <c r="Y281" s="1"/>
    </row>
    <row r="282" spans="1:25" ht="12" customHeight="1">
      <c r="A282" s="1"/>
      <c r="B282" s="1"/>
      <c r="C282" s="158"/>
      <c r="D282" s="133"/>
      <c r="E282" s="159"/>
      <c r="F282" s="159"/>
      <c r="G282" s="159"/>
      <c r="H282" s="1"/>
      <c r="I282" s="1"/>
      <c r="J282" s="1"/>
      <c r="K282" s="1"/>
      <c r="L282" s="1"/>
      <c r="M282" s="1"/>
      <c r="N282" s="1"/>
      <c r="O282" s="1"/>
      <c r="P282" s="1"/>
      <c r="Q282" s="1"/>
      <c r="R282" s="1"/>
      <c r="S282" s="1"/>
      <c r="T282" s="1"/>
      <c r="U282" s="1"/>
      <c r="V282" s="1"/>
      <c r="W282" s="1"/>
      <c r="X282" s="1"/>
      <c r="Y282" s="1"/>
    </row>
    <row r="283" spans="1:25" ht="12" customHeight="1">
      <c r="A283" s="1"/>
      <c r="B283" s="1"/>
      <c r="C283" s="158"/>
      <c r="D283" s="133"/>
      <c r="E283" s="159"/>
      <c r="F283" s="159"/>
      <c r="G283" s="159"/>
      <c r="H283" s="1"/>
      <c r="I283" s="1"/>
      <c r="J283" s="1"/>
      <c r="K283" s="1"/>
      <c r="L283" s="1"/>
      <c r="M283" s="1"/>
      <c r="N283" s="1"/>
      <c r="O283" s="1"/>
      <c r="P283" s="1"/>
      <c r="Q283" s="1"/>
      <c r="R283" s="1"/>
      <c r="S283" s="1"/>
      <c r="T283" s="1"/>
      <c r="U283" s="1"/>
      <c r="V283" s="1"/>
      <c r="W283" s="1"/>
      <c r="X283" s="1"/>
      <c r="Y283" s="1"/>
    </row>
    <row r="284" spans="1:25" ht="12" customHeight="1">
      <c r="A284" s="1"/>
      <c r="B284" s="1"/>
      <c r="C284" s="158"/>
      <c r="D284" s="133"/>
      <c r="E284" s="159"/>
      <c r="F284" s="159"/>
      <c r="G284" s="159"/>
      <c r="H284" s="1"/>
      <c r="I284" s="1"/>
      <c r="J284" s="1"/>
      <c r="K284" s="1"/>
      <c r="L284" s="1"/>
      <c r="M284" s="1"/>
      <c r="N284" s="1"/>
      <c r="O284" s="1"/>
      <c r="P284" s="1"/>
      <c r="Q284" s="1"/>
      <c r="R284" s="1"/>
      <c r="S284" s="1"/>
      <c r="T284" s="1"/>
      <c r="U284" s="1"/>
      <c r="V284" s="1"/>
      <c r="W284" s="1"/>
      <c r="X284" s="1"/>
      <c r="Y284" s="1"/>
    </row>
    <row r="285" spans="1:25" ht="12" customHeight="1">
      <c r="A285" s="1"/>
      <c r="B285" s="1"/>
      <c r="C285" s="158"/>
      <c r="D285" s="133"/>
      <c r="E285" s="159"/>
      <c r="F285" s="159"/>
      <c r="G285" s="159"/>
      <c r="H285" s="1"/>
      <c r="I285" s="1"/>
      <c r="J285" s="1"/>
      <c r="K285" s="1"/>
      <c r="L285" s="1"/>
      <c r="M285" s="1"/>
      <c r="N285" s="1"/>
      <c r="O285" s="1"/>
      <c r="P285" s="1"/>
      <c r="Q285" s="1"/>
      <c r="R285" s="1"/>
      <c r="S285" s="1"/>
      <c r="T285" s="1"/>
      <c r="U285" s="1"/>
      <c r="V285" s="1"/>
      <c r="W285" s="1"/>
      <c r="X285" s="1"/>
      <c r="Y285" s="1"/>
    </row>
    <row r="286" spans="1:25" ht="12" customHeight="1">
      <c r="A286" s="1"/>
      <c r="B286" s="1"/>
      <c r="C286" s="158"/>
      <c r="D286" s="133"/>
      <c r="E286" s="159"/>
      <c r="F286" s="159"/>
      <c r="G286" s="159"/>
      <c r="H286" s="1"/>
      <c r="I286" s="1"/>
      <c r="J286" s="1"/>
      <c r="K286" s="1"/>
      <c r="L286" s="1"/>
      <c r="M286" s="1"/>
      <c r="N286" s="1"/>
      <c r="O286" s="1"/>
      <c r="P286" s="1"/>
      <c r="Q286" s="1"/>
      <c r="R286" s="1"/>
      <c r="S286" s="1"/>
      <c r="T286" s="1"/>
      <c r="U286" s="1"/>
      <c r="V286" s="1"/>
      <c r="W286" s="1"/>
      <c r="X286" s="1"/>
      <c r="Y286" s="1"/>
    </row>
    <row r="287" spans="1:25" ht="12" customHeight="1">
      <c r="A287" s="1"/>
      <c r="B287" s="1"/>
      <c r="C287" s="158"/>
      <c r="D287" s="133"/>
      <c r="E287" s="159"/>
      <c r="F287" s="159"/>
      <c r="G287" s="159"/>
      <c r="H287" s="1"/>
      <c r="I287" s="1"/>
      <c r="J287" s="1"/>
      <c r="K287" s="1"/>
      <c r="L287" s="1"/>
      <c r="M287" s="1"/>
      <c r="N287" s="1"/>
      <c r="O287" s="1"/>
      <c r="P287" s="1"/>
      <c r="Q287" s="1"/>
      <c r="R287" s="1"/>
      <c r="S287" s="1"/>
      <c r="T287" s="1"/>
      <c r="U287" s="1"/>
      <c r="V287" s="1"/>
      <c r="W287" s="1"/>
      <c r="X287" s="1"/>
      <c r="Y287" s="1"/>
    </row>
    <row r="288" spans="1:25" ht="12" customHeight="1">
      <c r="A288" s="1"/>
      <c r="B288" s="1"/>
      <c r="C288" s="158"/>
      <c r="D288" s="133"/>
      <c r="E288" s="159"/>
      <c r="F288" s="159"/>
      <c r="G288" s="159"/>
      <c r="H288" s="1"/>
      <c r="I288" s="1"/>
      <c r="J288" s="1"/>
      <c r="K288" s="1"/>
      <c r="L288" s="1"/>
      <c r="M288" s="1"/>
      <c r="N288" s="1"/>
      <c r="O288" s="1"/>
      <c r="P288" s="1"/>
      <c r="Q288" s="1"/>
      <c r="R288" s="1"/>
      <c r="S288" s="1"/>
      <c r="T288" s="1"/>
      <c r="U288" s="1"/>
      <c r="V288" s="1"/>
      <c r="W288" s="1"/>
      <c r="X288" s="1"/>
      <c r="Y288" s="1"/>
    </row>
    <row r="289" spans="1:25" ht="12" customHeight="1">
      <c r="A289" s="1"/>
      <c r="B289" s="1"/>
      <c r="C289" s="158"/>
      <c r="D289" s="133"/>
      <c r="E289" s="159"/>
      <c r="F289" s="159"/>
      <c r="G289" s="159"/>
      <c r="H289" s="1"/>
      <c r="I289" s="1"/>
      <c r="J289" s="1"/>
      <c r="K289" s="1"/>
      <c r="L289" s="1"/>
      <c r="M289" s="1"/>
      <c r="N289" s="1"/>
      <c r="O289" s="1"/>
      <c r="P289" s="1"/>
      <c r="Q289" s="1"/>
      <c r="R289" s="1"/>
      <c r="S289" s="1"/>
      <c r="T289" s="1"/>
      <c r="U289" s="1"/>
      <c r="V289" s="1"/>
      <c r="W289" s="1"/>
      <c r="X289" s="1"/>
      <c r="Y289" s="1"/>
    </row>
    <row r="290" spans="1:25" ht="12" customHeight="1">
      <c r="A290" s="1"/>
      <c r="B290" s="1"/>
      <c r="C290" s="158"/>
      <c r="D290" s="133"/>
      <c r="E290" s="159"/>
      <c r="F290" s="159"/>
      <c r="G290" s="159"/>
      <c r="H290" s="1"/>
      <c r="I290" s="1"/>
      <c r="J290" s="1"/>
      <c r="K290" s="1"/>
      <c r="L290" s="1"/>
      <c r="M290" s="1"/>
      <c r="N290" s="1"/>
      <c r="O290" s="1"/>
      <c r="P290" s="1"/>
      <c r="Q290" s="1"/>
      <c r="R290" s="1"/>
      <c r="S290" s="1"/>
      <c r="T290" s="1"/>
      <c r="U290" s="1"/>
      <c r="V290" s="1"/>
      <c r="W290" s="1"/>
      <c r="X290" s="1"/>
      <c r="Y290" s="1"/>
    </row>
    <row r="291" spans="1:25" ht="12" customHeight="1">
      <c r="A291" s="1"/>
      <c r="B291" s="1"/>
      <c r="C291" s="158"/>
      <c r="D291" s="133"/>
      <c r="E291" s="159"/>
      <c r="F291" s="159"/>
      <c r="G291" s="159"/>
      <c r="H291" s="1"/>
      <c r="I291" s="1"/>
      <c r="J291" s="1"/>
      <c r="K291" s="1"/>
      <c r="L291" s="1"/>
      <c r="M291" s="1"/>
      <c r="N291" s="1"/>
      <c r="O291" s="1"/>
      <c r="P291" s="1"/>
      <c r="Q291" s="1"/>
      <c r="R291" s="1"/>
      <c r="S291" s="1"/>
      <c r="T291" s="1"/>
      <c r="U291" s="1"/>
      <c r="V291" s="1"/>
      <c r="W291" s="1"/>
      <c r="X291" s="1"/>
      <c r="Y291" s="1"/>
    </row>
    <row r="292" spans="1:25" ht="12" customHeight="1">
      <c r="A292" s="1"/>
      <c r="B292" s="1"/>
      <c r="C292" s="158"/>
      <c r="D292" s="133"/>
      <c r="E292" s="159"/>
      <c r="F292" s="159"/>
      <c r="G292" s="159"/>
      <c r="H292" s="1"/>
      <c r="I292" s="1"/>
      <c r="J292" s="1"/>
      <c r="K292" s="1"/>
      <c r="L292" s="1"/>
      <c r="M292" s="1"/>
      <c r="N292" s="1"/>
      <c r="O292" s="1"/>
      <c r="P292" s="1"/>
      <c r="Q292" s="1"/>
      <c r="R292" s="1"/>
      <c r="S292" s="1"/>
      <c r="T292" s="1"/>
      <c r="U292" s="1"/>
      <c r="V292" s="1"/>
      <c r="W292" s="1"/>
      <c r="X292" s="1"/>
      <c r="Y292" s="1"/>
    </row>
    <row r="293" spans="1:25" ht="12" customHeight="1">
      <c r="A293" s="1"/>
      <c r="B293" s="1"/>
      <c r="C293" s="158"/>
      <c r="D293" s="133"/>
      <c r="E293" s="159"/>
      <c r="F293" s="159"/>
      <c r="G293" s="159"/>
      <c r="H293" s="1"/>
      <c r="I293" s="1"/>
      <c r="J293" s="1"/>
      <c r="K293" s="1"/>
      <c r="L293" s="1"/>
      <c r="M293" s="1"/>
      <c r="N293" s="1"/>
      <c r="O293" s="1"/>
      <c r="P293" s="1"/>
      <c r="Q293" s="1"/>
      <c r="R293" s="1"/>
      <c r="S293" s="1"/>
      <c r="T293" s="1"/>
      <c r="U293" s="1"/>
      <c r="V293" s="1"/>
      <c r="W293" s="1"/>
      <c r="X293" s="1"/>
      <c r="Y293" s="1"/>
    </row>
    <row r="294" spans="1:25" ht="12" customHeight="1">
      <c r="A294" s="1"/>
      <c r="B294" s="1"/>
      <c r="C294" s="158"/>
      <c r="D294" s="133"/>
      <c r="E294" s="159"/>
      <c r="F294" s="159"/>
      <c r="G294" s="159"/>
      <c r="H294" s="1"/>
      <c r="I294" s="1"/>
      <c r="J294" s="1"/>
      <c r="K294" s="1"/>
      <c r="L294" s="1"/>
      <c r="M294" s="1"/>
      <c r="N294" s="1"/>
      <c r="O294" s="1"/>
      <c r="P294" s="1"/>
      <c r="Q294" s="1"/>
      <c r="R294" s="1"/>
      <c r="S294" s="1"/>
      <c r="T294" s="1"/>
      <c r="U294" s="1"/>
      <c r="V294" s="1"/>
      <c r="W294" s="1"/>
      <c r="X294" s="1"/>
      <c r="Y294" s="1"/>
    </row>
    <row r="295" spans="1:25" ht="12" customHeight="1">
      <c r="A295" s="1"/>
      <c r="B295" s="1"/>
      <c r="C295" s="158"/>
      <c r="D295" s="133"/>
      <c r="E295" s="159"/>
      <c r="F295" s="159"/>
      <c r="G295" s="159"/>
      <c r="H295" s="1"/>
      <c r="I295" s="1"/>
      <c r="J295" s="1"/>
      <c r="K295" s="1"/>
      <c r="L295" s="1"/>
      <c r="M295" s="1"/>
      <c r="N295" s="1"/>
      <c r="O295" s="1"/>
      <c r="P295" s="1"/>
      <c r="Q295" s="1"/>
      <c r="R295" s="1"/>
      <c r="S295" s="1"/>
      <c r="T295" s="1"/>
      <c r="U295" s="1"/>
      <c r="V295" s="1"/>
      <c r="W295" s="1"/>
      <c r="X295" s="1"/>
      <c r="Y295" s="1"/>
    </row>
    <row r="296" spans="1:25" ht="12" customHeight="1">
      <c r="A296" s="1"/>
      <c r="B296" s="1"/>
      <c r="C296" s="158"/>
      <c r="D296" s="133"/>
      <c r="E296" s="159"/>
      <c r="F296" s="159"/>
      <c r="G296" s="159"/>
      <c r="H296" s="1"/>
      <c r="I296" s="1"/>
      <c r="J296" s="1"/>
      <c r="K296" s="1"/>
      <c r="L296" s="1"/>
      <c r="M296" s="1"/>
      <c r="N296" s="1"/>
      <c r="O296" s="1"/>
      <c r="P296" s="1"/>
      <c r="Q296" s="1"/>
      <c r="R296" s="1"/>
      <c r="S296" s="1"/>
      <c r="T296" s="1"/>
      <c r="U296" s="1"/>
      <c r="V296" s="1"/>
      <c r="W296" s="1"/>
      <c r="X296" s="1"/>
      <c r="Y296" s="1"/>
    </row>
    <row r="297" spans="1:25" ht="12" customHeight="1">
      <c r="A297" s="1"/>
      <c r="B297" s="1"/>
      <c r="C297" s="158"/>
      <c r="D297" s="133"/>
      <c r="E297" s="159"/>
      <c r="F297" s="159"/>
      <c r="G297" s="159"/>
      <c r="H297" s="1"/>
      <c r="I297" s="1"/>
      <c r="J297" s="1"/>
      <c r="K297" s="1"/>
      <c r="L297" s="1"/>
      <c r="M297" s="1"/>
      <c r="N297" s="1"/>
      <c r="O297" s="1"/>
      <c r="P297" s="1"/>
      <c r="Q297" s="1"/>
      <c r="R297" s="1"/>
      <c r="S297" s="1"/>
      <c r="T297" s="1"/>
      <c r="U297" s="1"/>
      <c r="V297" s="1"/>
      <c r="W297" s="1"/>
      <c r="X297" s="1"/>
      <c r="Y297" s="1"/>
    </row>
    <row r="298" spans="1:25" ht="12" customHeight="1">
      <c r="A298" s="1"/>
      <c r="B298" s="1"/>
      <c r="C298" s="158"/>
      <c r="D298" s="133"/>
      <c r="E298" s="159"/>
      <c r="F298" s="159"/>
      <c r="G298" s="159"/>
      <c r="H298" s="1"/>
      <c r="I298" s="1"/>
      <c r="J298" s="1"/>
      <c r="K298" s="1"/>
      <c r="L298" s="1"/>
      <c r="M298" s="1"/>
      <c r="N298" s="1"/>
      <c r="O298" s="1"/>
      <c r="P298" s="1"/>
      <c r="Q298" s="1"/>
      <c r="R298" s="1"/>
      <c r="S298" s="1"/>
      <c r="T298" s="1"/>
      <c r="U298" s="1"/>
      <c r="V298" s="1"/>
      <c r="W298" s="1"/>
      <c r="X298" s="1"/>
      <c r="Y298" s="1"/>
    </row>
    <row r="299" spans="1:25" ht="12" customHeight="1">
      <c r="A299" s="1"/>
      <c r="B299" s="1"/>
      <c r="C299" s="158"/>
      <c r="D299" s="133"/>
      <c r="E299" s="159"/>
      <c r="F299" s="159"/>
      <c r="G299" s="159"/>
      <c r="H299" s="1"/>
      <c r="I299" s="1"/>
      <c r="J299" s="1"/>
      <c r="K299" s="1"/>
      <c r="L299" s="1"/>
      <c r="M299" s="1"/>
      <c r="N299" s="1"/>
      <c r="O299" s="1"/>
      <c r="P299" s="1"/>
      <c r="Q299" s="1"/>
      <c r="R299" s="1"/>
      <c r="S299" s="1"/>
      <c r="T299" s="1"/>
      <c r="U299" s="1"/>
      <c r="V299" s="1"/>
      <c r="W299" s="1"/>
      <c r="X299" s="1"/>
      <c r="Y299" s="1"/>
    </row>
    <row r="300" spans="1:25" ht="12" customHeight="1">
      <c r="A300" s="1"/>
      <c r="B300" s="1"/>
      <c r="C300" s="158"/>
      <c r="D300" s="133"/>
      <c r="E300" s="159"/>
      <c r="F300" s="159"/>
      <c r="G300" s="159"/>
      <c r="H300" s="1"/>
      <c r="I300" s="1"/>
      <c r="J300" s="1"/>
      <c r="K300" s="1"/>
      <c r="L300" s="1"/>
      <c r="M300" s="1"/>
      <c r="N300" s="1"/>
      <c r="O300" s="1"/>
      <c r="P300" s="1"/>
      <c r="Q300" s="1"/>
      <c r="R300" s="1"/>
      <c r="S300" s="1"/>
      <c r="T300" s="1"/>
      <c r="U300" s="1"/>
      <c r="V300" s="1"/>
      <c r="W300" s="1"/>
      <c r="X300" s="1"/>
      <c r="Y300" s="1"/>
    </row>
    <row r="301" spans="1:25" ht="12" customHeight="1">
      <c r="A301" s="1"/>
      <c r="B301" s="1"/>
      <c r="C301" s="158"/>
      <c r="D301" s="133"/>
      <c r="E301" s="159"/>
      <c r="F301" s="159"/>
      <c r="G301" s="159"/>
      <c r="H301" s="1"/>
      <c r="I301" s="1"/>
      <c r="J301" s="1"/>
      <c r="K301" s="1"/>
      <c r="L301" s="1"/>
      <c r="M301" s="1"/>
      <c r="N301" s="1"/>
      <c r="O301" s="1"/>
      <c r="P301" s="1"/>
      <c r="Q301" s="1"/>
      <c r="R301" s="1"/>
      <c r="S301" s="1"/>
      <c r="T301" s="1"/>
      <c r="U301" s="1"/>
      <c r="V301" s="1"/>
      <c r="W301" s="1"/>
      <c r="X301" s="1"/>
      <c r="Y301" s="1"/>
    </row>
    <row r="302" spans="1:25" ht="12" customHeight="1">
      <c r="A302" s="1"/>
      <c r="B302" s="1"/>
      <c r="C302" s="158"/>
      <c r="D302" s="133"/>
      <c r="E302" s="159"/>
      <c r="F302" s="159"/>
      <c r="G302" s="159"/>
      <c r="H302" s="1"/>
      <c r="I302" s="1"/>
      <c r="J302" s="1"/>
      <c r="K302" s="1"/>
      <c r="L302" s="1"/>
      <c r="M302" s="1"/>
      <c r="N302" s="1"/>
      <c r="O302" s="1"/>
      <c r="P302" s="1"/>
      <c r="Q302" s="1"/>
      <c r="R302" s="1"/>
      <c r="S302" s="1"/>
      <c r="T302" s="1"/>
      <c r="U302" s="1"/>
      <c r="V302" s="1"/>
      <c r="W302" s="1"/>
      <c r="X302" s="1"/>
      <c r="Y302" s="1"/>
    </row>
    <row r="303" spans="1:25" ht="12" customHeight="1">
      <c r="A303" s="1"/>
      <c r="B303" s="1"/>
      <c r="C303" s="158"/>
      <c r="D303" s="133"/>
      <c r="E303" s="159"/>
      <c r="F303" s="159"/>
      <c r="G303" s="159"/>
      <c r="H303" s="1"/>
      <c r="I303" s="1"/>
      <c r="J303" s="1"/>
      <c r="K303" s="1"/>
      <c r="L303" s="1"/>
      <c r="M303" s="1"/>
      <c r="N303" s="1"/>
      <c r="O303" s="1"/>
      <c r="P303" s="1"/>
      <c r="Q303" s="1"/>
      <c r="R303" s="1"/>
      <c r="S303" s="1"/>
      <c r="T303" s="1"/>
      <c r="U303" s="1"/>
      <c r="V303" s="1"/>
      <c r="W303" s="1"/>
      <c r="X303" s="1"/>
      <c r="Y303" s="1"/>
    </row>
    <row r="304" spans="1:25" ht="12" customHeight="1">
      <c r="A304" s="1"/>
      <c r="B304" s="1"/>
      <c r="C304" s="158"/>
      <c r="D304" s="133"/>
      <c r="E304" s="159"/>
      <c r="F304" s="159"/>
      <c r="G304" s="159"/>
      <c r="H304" s="1"/>
      <c r="I304" s="1"/>
      <c r="J304" s="1"/>
      <c r="K304" s="1"/>
      <c r="L304" s="1"/>
      <c r="M304" s="1"/>
      <c r="N304" s="1"/>
      <c r="O304" s="1"/>
      <c r="P304" s="1"/>
      <c r="Q304" s="1"/>
      <c r="R304" s="1"/>
      <c r="S304" s="1"/>
      <c r="T304" s="1"/>
      <c r="U304" s="1"/>
      <c r="V304" s="1"/>
      <c r="W304" s="1"/>
      <c r="X304" s="1"/>
      <c r="Y304" s="1"/>
    </row>
    <row r="305" spans="1:25" ht="12" customHeight="1">
      <c r="A305" s="1"/>
      <c r="B305" s="1"/>
      <c r="C305" s="158"/>
      <c r="D305" s="133"/>
      <c r="E305" s="159"/>
      <c r="F305" s="159"/>
      <c r="G305" s="159"/>
      <c r="H305" s="1"/>
      <c r="I305" s="1"/>
      <c r="J305" s="1"/>
      <c r="K305" s="1"/>
      <c r="L305" s="1"/>
      <c r="M305" s="1"/>
      <c r="N305" s="1"/>
      <c r="O305" s="1"/>
      <c r="P305" s="1"/>
      <c r="Q305" s="1"/>
      <c r="R305" s="1"/>
      <c r="S305" s="1"/>
      <c r="T305" s="1"/>
      <c r="U305" s="1"/>
      <c r="V305" s="1"/>
      <c r="W305" s="1"/>
      <c r="X305" s="1"/>
      <c r="Y305" s="1"/>
    </row>
    <row r="306" spans="1:25" ht="12" customHeight="1">
      <c r="A306" s="1"/>
      <c r="B306" s="1"/>
      <c r="C306" s="158"/>
      <c r="D306" s="133"/>
      <c r="E306" s="159"/>
      <c r="F306" s="159"/>
      <c r="G306" s="159"/>
      <c r="H306" s="1"/>
      <c r="I306" s="1"/>
      <c r="J306" s="1"/>
      <c r="K306" s="1"/>
      <c r="L306" s="1"/>
      <c r="M306" s="1"/>
      <c r="N306" s="1"/>
      <c r="O306" s="1"/>
      <c r="P306" s="1"/>
      <c r="Q306" s="1"/>
      <c r="R306" s="1"/>
      <c r="S306" s="1"/>
      <c r="T306" s="1"/>
      <c r="U306" s="1"/>
      <c r="V306" s="1"/>
      <c r="W306" s="1"/>
      <c r="X306" s="1"/>
      <c r="Y306" s="1"/>
    </row>
    <row r="307" spans="1:25" ht="12" customHeight="1">
      <c r="A307" s="1"/>
      <c r="B307" s="1"/>
      <c r="C307" s="158"/>
      <c r="D307" s="133"/>
      <c r="E307" s="159"/>
      <c r="F307" s="159"/>
      <c r="G307" s="159"/>
      <c r="H307" s="1"/>
      <c r="I307" s="1"/>
      <c r="J307" s="1"/>
      <c r="K307" s="1"/>
      <c r="L307" s="1"/>
      <c r="M307" s="1"/>
      <c r="N307" s="1"/>
      <c r="O307" s="1"/>
      <c r="P307" s="1"/>
      <c r="Q307" s="1"/>
      <c r="R307" s="1"/>
      <c r="S307" s="1"/>
      <c r="T307" s="1"/>
      <c r="U307" s="1"/>
      <c r="V307" s="1"/>
      <c r="W307" s="1"/>
      <c r="X307" s="1"/>
      <c r="Y307" s="1"/>
    </row>
    <row r="308" spans="1:25" ht="12" customHeight="1">
      <c r="A308" s="1"/>
      <c r="B308" s="1"/>
      <c r="C308" s="158"/>
      <c r="D308" s="133"/>
      <c r="E308" s="159"/>
      <c r="F308" s="159"/>
      <c r="G308" s="159"/>
      <c r="H308" s="1"/>
      <c r="I308" s="1"/>
      <c r="J308" s="1"/>
      <c r="K308" s="1"/>
      <c r="L308" s="1"/>
      <c r="M308" s="1"/>
      <c r="N308" s="1"/>
      <c r="O308" s="1"/>
      <c r="P308" s="1"/>
      <c r="Q308" s="1"/>
      <c r="R308" s="1"/>
      <c r="S308" s="1"/>
      <c r="T308" s="1"/>
      <c r="U308" s="1"/>
      <c r="V308" s="1"/>
      <c r="W308" s="1"/>
      <c r="X308" s="1"/>
      <c r="Y308" s="1"/>
    </row>
    <row r="309" spans="1:25" ht="12" customHeight="1">
      <c r="A309" s="1"/>
      <c r="B309" s="1"/>
      <c r="C309" s="158"/>
      <c r="D309" s="133"/>
      <c r="E309" s="159"/>
      <c r="F309" s="159"/>
      <c r="G309" s="159"/>
      <c r="H309" s="1"/>
      <c r="I309" s="1"/>
      <c r="J309" s="1"/>
      <c r="K309" s="1"/>
      <c r="L309" s="1"/>
      <c r="M309" s="1"/>
      <c r="N309" s="1"/>
      <c r="O309" s="1"/>
      <c r="P309" s="1"/>
      <c r="Q309" s="1"/>
      <c r="R309" s="1"/>
      <c r="S309" s="1"/>
      <c r="T309" s="1"/>
      <c r="U309" s="1"/>
      <c r="V309" s="1"/>
      <c r="W309" s="1"/>
      <c r="X309" s="1"/>
      <c r="Y309" s="1"/>
    </row>
    <row r="310" spans="1:25" ht="12" customHeight="1">
      <c r="A310" s="1"/>
      <c r="B310" s="1"/>
      <c r="C310" s="158"/>
      <c r="D310" s="133"/>
      <c r="E310" s="159"/>
      <c r="F310" s="159"/>
      <c r="G310" s="159"/>
      <c r="H310" s="1"/>
      <c r="I310" s="1"/>
      <c r="J310" s="1"/>
      <c r="K310" s="1"/>
      <c r="L310" s="1"/>
      <c r="M310" s="1"/>
      <c r="N310" s="1"/>
      <c r="O310" s="1"/>
      <c r="P310" s="1"/>
      <c r="Q310" s="1"/>
      <c r="R310" s="1"/>
      <c r="S310" s="1"/>
      <c r="T310" s="1"/>
      <c r="U310" s="1"/>
      <c r="V310" s="1"/>
      <c r="W310" s="1"/>
      <c r="X310" s="1"/>
      <c r="Y310" s="1"/>
    </row>
    <row r="311" spans="1:25" ht="12" customHeight="1">
      <c r="A311" s="1"/>
      <c r="B311" s="1"/>
      <c r="C311" s="158"/>
      <c r="D311" s="133"/>
      <c r="E311" s="159"/>
      <c r="F311" s="159"/>
      <c r="G311" s="159"/>
      <c r="H311" s="1"/>
      <c r="I311" s="1"/>
      <c r="J311" s="1"/>
      <c r="K311" s="1"/>
      <c r="L311" s="1"/>
      <c r="M311" s="1"/>
      <c r="N311" s="1"/>
      <c r="O311" s="1"/>
      <c r="P311" s="1"/>
      <c r="Q311" s="1"/>
      <c r="R311" s="1"/>
      <c r="S311" s="1"/>
      <c r="T311" s="1"/>
      <c r="U311" s="1"/>
      <c r="V311" s="1"/>
      <c r="W311" s="1"/>
      <c r="X311" s="1"/>
      <c r="Y311" s="1"/>
    </row>
    <row r="312" spans="1:25" ht="12" customHeight="1">
      <c r="A312" s="1"/>
      <c r="B312" s="1"/>
      <c r="C312" s="158"/>
      <c r="D312" s="133"/>
      <c r="E312" s="159"/>
      <c r="F312" s="159"/>
      <c r="G312" s="159"/>
      <c r="H312" s="1"/>
      <c r="I312" s="1"/>
      <c r="J312" s="1"/>
      <c r="K312" s="1"/>
      <c r="L312" s="1"/>
      <c r="M312" s="1"/>
      <c r="N312" s="1"/>
      <c r="O312" s="1"/>
      <c r="P312" s="1"/>
      <c r="Q312" s="1"/>
      <c r="R312" s="1"/>
      <c r="S312" s="1"/>
      <c r="T312" s="1"/>
      <c r="U312" s="1"/>
      <c r="V312" s="1"/>
      <c r="W312" s="1"/>
      <c r="X312" s="1"/>
      <c r="Y312" s="1"/>
    </row>
    <row r="313" spans="1:25" ht="12" customHeight="1">
      <c r="A313" s="1"/>
      <c r="B313" s="1"/>
      <c r="C313" s="158"/>
      <c r="D313" s="133"/>
      <c r="E313" s="159"/>
      <c r="F313" s="159"/>
      <c r="G313" s="159"/>
      <c r="H313" s="1"/>
      <c r="I313" s="1"/>
      <c r="J313" s="1"/>
      <c r="K313" s="1"/>
      <c r="L313" s="1"/>
      <c r="M313" s="1"/>
      <c r="N313" s="1"/>
      <c r="O313" s="1"/>
      <c r="P313" s="1"/>
      <c r="Q313" s="1"/>
      <c r="R313" s="1"/>
      <c r="S313" s="1"/>
      <c r="T313" s="1"/>
      <c r="U313" s="1"/>
      <c r="V313" s="1"/>
      <c r="W313" s="1"/>
      <c r="X313" s="1"/>
      <c r="Y313" s="1"/>
    </row>
    <row r="314" spans="1:25" ht="12" customHeight="1">
      <c r="A314" s="1"/>
      <c r="B314" s="1"/>
      <c r="C314" s="158"/>
      <c r="D314" s="133"/>
      <c r="E314" s="159"/>
      <c r="F314" s="159"/>
      <c r="G314" s="159"/>
      <c r="H314" s="1"/>
      <c r="I314" s="1"/>
      <c r="J314" s="1"/>
      <c r="K314" s="1"/>
      <c r="L314" s="1"/>
      <c r="M314" s="1"/>
      <c r="N314" s="1"/>
      <c r="O314" s="1"/>
      <c r="P314" s="1"/>
      <c r="Q314" s="1"/>
      <c r="R314" s="1"/>
      <c r="S314" s="1"/>
      <c r="T314" s="1"/>
      <c r="U314" s="1"/>
      <c r="V314" s="1"/>
      <c r="W314" s="1"/>
      <c r="X314" s="1"/>
      <c r="Y314" s="1"/>
    </row>
    <row r="315" spans="1:25" ht="12" customHeight="1">
      <c r="A315" s="1"/>
      <c r="B315" s="1"/>
      <c r="C315" s="158"/>
      <c r="D315" s="133"/>
      <c r="E315" s="159"/>
      <c r="F315" s="159"/>
      <c r="G315" s="159"/>
      <c r="H315" s="1"/>
      <c r="I315" s="1"/>
      <c r="J315" s="1"/>
      <c r="K315" s="1"/>
      <c r="L315" s="1"/>
      <c r="M315" s="1"/>
      <c r="N315" s="1"/>
      <c r="O315" s="1"/>
      <c r="P315" s="1"/>
      <c r="Q315" s="1"/>
      <c r="R315" s="1"/>
      <c r="S315" s="1"/>
      <c r="T315" s="1"/>
      <c r="U315" s="1"/>
      <c r="V315" s="1"/>
      <c r="W315" s="1"/>
      <c r="X315" s="1"/>
      <c r="Y315" s="1"/>
    </row>
    <row r="316" spans="1:25" ht="12" customHeight="1">
      <c r="A316" s="1"/>
      <c r="B316" s="1"/>
      <c r="C316" s="158"/>
      <c r="D316" s="133"/>
      <c r="E316" s="159"/>
      <c r="F316" s="159"/>
      <c r="G316" s="159"/>
      <c r="H316" s="1"/>
      <c r="I316" s="1"/>
      <c r="J316" s="1"/>
      <c r="K316" s="1"/>
      <c r="L316" s="1"/>
      <c r="M316" s="1"/>
      <c r="N316" s="1"/>
      <c r="O316" s="1"/>
      <c r="P316" s="1"/>
      <c r="Q316" s="1"/>
      <c r="R316" s="1"/>
      <c r="S316" s="1"/>
      <c r="T316" s="1"/>
      <c r="U316" s="1"/>
      <c r="V316" s="1"/>
      <c r="W316" s="1"/>
      <c r="X316" s="1"/>
      <c r="Y316" s="1"/>
    </row>
    <row r="317" spans="1:25" ht="12" customHeight="1">
      <c r="A317" s="1"/>
      <c r="B317" s="1"/>
      <c r="C317" s="158"/>
      <c r="D317" s="133"/>
      <c r="E317" s="159"/>
      <c r="F317" s="159"/>
      <c r="G317" s="159"/>
      <c r="H317" s="1"/>
      <c r="I317" s="1"/>
      <c r="J317" s="1"/>
      <c r="K317" s="1"/>
      <c r="L317" s="1"/>
      <c r="M317" s="1"/>
      <c r="N317" s="1"/>
      <c r="O317" s="1"/>
      <c r="P317" s="1"/>
      <c r="Q317" s="1"/>
      <c r="R317" s="1"/>
      <c r="S317" s="1"/>
      <c r="T317" s="1"/>
      <c r="U317" s="1"/>
      <c r="V317" s="1"/>
      <c r="W317" s="1"/>
      <c r="X317" s="1"/>
      <c r="Y317" s="1"/>
    </row>
    <row r="318" spans="1:25" ht="12" customHeight="1">
      <c r="A318" s="1"/>
      <c r="B318" s="1"/>
      <c r="C318" s="158"/>
      <c r="D318" s="133"/>
      <c r="E318" s="159"/>
      <c r="F318" s="159"/>
      <c r="G318" s="159"/>
      <c r="H318" s="1"/>
      <c r="I318" s="1"/>
      <c r="J318" s="1"/>
      <c r="K318" s="1"/>
      <c r="L318" s="1"/>
      <c r="M318" s="1"/>
      <c r="N318" s="1"/>
      <c r="O318" s="1"/>
      <c r="P318" s="1"/>
      <c r="Q318" s="1"/>
      <c r="R318" s="1"/>
      <c r="S318" s="1"/>
      <c r="T318" s="1"/>
      <c r="U318" s="1"/>
      <c r="V318" s="1"/>
      <c r="W318" s="1"/>
      <c r="X318" s="1"/>
      <c r="Y318" s="1"/>
    </row>
    <row r="319" spans="1:25" ht="12" customHeight="1">
      <c r="A319" s="1"/>
      <c r="B319" s="1"/>
      <c r="C319" s="158"/>
      <c r="D319" s="133"/>
      <c r="E319" s="159"/>
      <c r="F319" s="159"/>
      <c r="G319" s="159"/>
      <c r="H319" s="1"/>
      <c r="I319" s="1"/>
      <c r="J319" s="1"/>
      <c r="K319" s="1"/>
      <c r="L319" s="1"/>
      <c r="M319" s="1"/>
      <c r="N319" s="1"/>
      <c r="O319" s="1"/>
      <c r="P319" s="1"/>
      <c r="Q319" s="1"/>
      <c r="R319" s="1"/>
      <c r="S319" s="1"/>
      <c r="T319" s="1"/>
      <c r="U319" s="1"/>
      <c r="V319" s="1"/>
      <c r="W319" s="1"/>
      <c r="X319" s="1"/>
      <c r="Y319" s="1"/>
    </row>
    <row r="320" spans="1:25" ht="12" customHeight="1">
      <c r="A320" s="1"/>
      <c r="B320" s="1"/>
      <c r="C320" s="158"/>
      <c r="D320" s="133"/>
      <c r="E320" s="159"/>
      <c r="F320" s="159"/>
      <c r="G320" s="159"/>
      <c r="H320" s="1"/>
      <c r="I320" s="1"/>
      <c r="J320" s="1"/>
      <c r="K320" s="1"/>
      <c r="L320" s="1"/>
      <c r="M320" s="1"/>
      <c r="N320" s="1"/>
      <c r="O320" s="1"/>
      <c r="P320" s="1"/>
      <c r="Q320" s="1"/>
      <c r="R320" s="1"/>
      <c r="S320" s="1"/>
      <c r="T320" s="1"/>
      <c r="U320" s="1"/>
      <c r="V320" s="1"/>
      <c r="W320" s="1"/>
      <c r="X320" s="1"/>
      <c r="Y320" s="1"/>
    </row>
    <row r="321" spans="1:25" ht="12" customHeight="1">
      <c r="A321" s="1"/>
      <c r="B321" s="1"/>
      <c r="C321" s="158"/>
      <c r="D321" s="133"/>
      <c r="E321" s="159"/>
      <c r="F321" s="159"/>
      <c r="G321" s="159"/>
      <c r="H321" s="1"/>
      <c r="I321" s="1"/>
      <c r="J321" s="1"/>
      <c r="K321" s="1"/>
      <c r="L321" s="1"/>
      <c r="M321" s="1"/>
      <c r="N321" s="1"/>
      <c r="O321" s="1"/>
      <c r="P321" s="1"/>
      <c r="Q321" s="1"/>
      <c r="R321" s="1"/>
      <c r="S321" s="1"/>
      <c r="T321" s="1"/>
      <c r="U321" s="1"/>
      <c r="V321" s="1"/>
      <c r="W321" s="1"/>
      <c r="X321" s="1"/>
      <c r="Y321" s="1"/>
    </row>
    <row r="322" spans="1:25" ht="12" customHeight="1">
      <c r="A322" s="1"/>
      <c r="B322" s="1"/>
      <c r="C322" s="158"/>
      <c r="D322" s="133"/>
      <c r="E322" s="159"/>
      <c r="F322" s="159"/>
      <c r="G322" s="159"/>
      <c r="H322" s="1"/>
      <c r="I322" s="1"/>
      <c r="J322" s="1"/>
      <c r="K322" s="1"/>
      <c r="L322" s="1"/>
      <c r="M322" s="1"/>
      <c r="N322" s="1"/>
      <c r="O322" s="1"/>
      <c r="P322" s="1"/>
      <c r="Q322" s="1"/>
      <c r="R322" s="1"/>
      <c r="S322" s="1"/>
      <c r="T322" s="1"/>
      <c r="U322" s="1"/>
      <c r="V322" s="1"/>
      <c r="W322" s="1"/>
      <c r="X322" s="1"/>
      <c r="Y322" s="1"/>
    </row>
    <row r="323" spans="1:25" ht="12" customHeight="1">
      <c r="A323" s="1"/>
      <c r="B323" s="1"/>
      <c r="C323" s="158"/>
      <c r="D323" s="133"/>
      <c r="E323" s="159"/>
      <c r="F323" s="159"/>
      <c r="G323" s="159"/>
      <c r="H323" s="1"/>
      <c r="I323" s="1"/>
      <c r="J323" s="1"/>
      <c r="K323" s="1"/>
      <c r="L323" s="1"/>
      <c r="M323" s="1"/>
      <c r="N323" s="1"/>
      <c r="O323" s="1"/>
      <c r="P323" s="1"/>
      <c r="Q323" s="1"/>
      <c r="R323" s="1"/>
      <c r="S323" s="1"/>
      <c r="T323" s="1"/>
      <c r="U323" s="1"/>
      <c r="V323" s="1"/>
      <c r="W323" s="1"/>
      <c r="X323" s="1"/>
      <c r="Y323" s="1"/>
    </row>
    <row r="324" spans="1:25" ht="12" customHeight="1">
      <c r="A324" s="1"/>
      <c r="B324" s="1"/>
      <c r="C324" s="158"/>
      <c r="D324" s="133"/>
      <c r="E324" s="159"/>
      <c r="F324" s="159"/>
      <c r="G324" s="159"/>
      <c r="H324" s="1"/>
      <c r="I324" s="1"/>
      <c r="J324" s="1"/>
      <c r="K324" s="1"/>
      <c r="L324" s="1"/>
      <c r="M324" s="1"/>
      <c r="N324" s="1"/>
      <c r="O324" s="1"/>
      <c r="P324" s="1"/>
      <c r="Q324" s="1"/>
      <c r="R324" s="1"/>
      <c r="S324" s="1"/>
      <c r="T324" s="1"/>
      <c r="U324" s="1"/>
      <c r="V324" s="1"/>
      <c r="W324" s="1"/>
      <c r="X324" s="1"/>
      <c r="Y324" s="1"/>
    </row>
    <row r="325" spans="1:25" ht="12" customHeight="1">
      <c r="A325" s="1"/>
      <c r="B325" s="1"/>
      <c r="C325" s="158"/>
      <c r="D325" s="133"/>
      <c r="E325" s="159"/>
      <c r="F325" s="159"/>
      <c r="G325" s="159"/>
      <c r="H325" s="1"/>
      <c r="I325" s="1"/>
      <c r="J325" s="1"/>
      <c r="K325" s="1"/>
      <c r="L325" s="1"/>
      <c r="M325" s="1"/>
      <c r="N325" s="1"/>
      <c r="O325" s="1"/>
      <c r="P325" s="1"/>
      <c r="Q325" s="1"/>
      <c r="R325" s="1"/>
      <c r="S325" s="1"/>
      <c r="T325" s="1"/>
      <c r="U325" s="1"/>
      <c r="V325" s="1"/>
      <c r="W325" s="1"/>
      <c r="X325" s="1"/>
      <c r="Y325" s="1"/>
    </row>
    <row r="326" spans="1:25" ht="12" customHeight="1">
      <c r="A326" s="1"/>
      <c r="B326" s="1"/>
      <c r="C326" s="158"/>
      <c r="D326" s="133"/>
      <c r="E326" s="159"/>
      <c r="F326" s="159"/>
      <c r="G326" s="159"/>
      <c r="H326" s="1"/>
      <c r="I326" s="1"/>
      <c r="J326" s="1"/>
      <c r="K326" s="1"/>
      <c r="L326" s="1"/>
      <c r="M326" s="1"/>
      <c r="N326" s="1"/>
      <c r="O326" s="1"/>
      <c r="P326" s="1"/>
      <c r="Q326" s="1"/>
      <c r="R326" s="1"/>
      <c r="S326" s="1"/>
      <c r="T326" s="1"/>
      <c r="U326" s="1"/>
      <c r="V326" s="1"/>
      <c r="W326" s="1"/>
      <c r="X326" s="1"/>
      <c r="Y326" s="1"/>
    </row>
    <row r="327" spans="1:25" ht="12" customHeight="1">
      <c r="A327" s="1"/>
      <c r="B327" s="1"/>
      <c r="C327" s="158"/>
      <c r="D327" s="133"/>
      <c r="E327" s="159"/>
      <c r="F327" s="159"/>
      <c r="G327" s="159"/>
      <c r="H327" s="1"/>
      <c r="I327" s="1"/>
      <c r="J327" s="1"/>
      <c r="K327" s="1"/>
      <c r="L327" s="1"/>
      <c r="M327" s="1"/>
      <c r="N327" s="1"/>
      <c r="O327" s="1"/>
      <c r="P327" s="1"/>
      <c r="Q327" s="1"/>
      <c r="R327" s="1"/>
      <c r="S327" s="1"/>
      <c r="T327" s="1"/>
      <c r="U327" s="1"/>
      <c r="V327" s="1"/>
      <c r="W327" s="1"/>
      <c r="X327" s="1"/>
      <c r="Y327" s="1"/>
    </row>
    <row r="328" spans="1:25" ht="12" customHeight="1">
      <c r="A328" s="1"/>
      <c r="B328" s="1"/>
      <c r="C328" s="158"/>
      <c r="D328" s="133"/>
      <c r="E328" s="159"/>
      <c r="F328" s="159"/>
      <c r="G328" s="159"/>
      <c r="H328" s="1"/>
      <c r="I328" s="1"/>
      <c r="J328" s="1"/>
      <c r="K328" s="1"/>
      <c r="L328" s="1"/>
      <c r="M328" s="1"/>
      <c r="N328" s="1"/>
      <c r="O328" s="1"/>
      <c r="P328" s="1"/>
      <c r="Q328" s="1"/>
      <c r="R328" s="1"/>
      <c r="S328" s="1"/>
      <c r="T328" s="1"/>
      <c r="U328" s="1"/>
      <c r="V328" s="1"/>
      <c r="W328" s="1"/>
      <c r="X328" s="1"/>
      <c r="Y328" s="1"/>
    </row>
    <row r="329" spans="1:25" ht="12" customHeight="1">
      <c r="A329" s="1"/>
      <c r="B329" s="1"/>
      <c r="C329" s="158"/>
      <c r="D329" s="133"/>
      <c r="E329" s="159"/>
      <c r="F329" s="159"/>
      <c r="G329" s="159"/>
      <c r="H329" s="1"/>
      <c r="I329" s="1"/>
      <c r="J329" s="1"/>
      <c r="K329" s="1"/>
      <c r="L329" s="1"/>
      <c r="M329" s="1"/>
      <c r="N329" s="1"/>
      <c r="O329" s="1"/>
      <c r="P329" s="1"/>
      <c r="Q329" s="1"/>
      <c r="R329" s="1"/>
      <c r="S329" s="1"/>
      <c r="T329" s="1"/>
      <c r="U329" s="1"/>
      <c r="V329" s="1"/>
      <c r="W329" s="1"/>
      <c r="X329" s="1"/>
      <c r="Y329" s="1"/>
    </row>
    <row r="330" spans="1:25" ht="12" customHeight="1">
      <c r="A330" s="1"/>
      <c r="B330" s="1"/>
      <c r="C330" s="158"/>
      <c r="D330" s="133"/>
      <c r="E330" s="159"/>
      <c r="F330" s="159"/>
      <c r="G330" s="159"/>
      <c r="H330" s="1"/>
      <c r="I330" s="1"/>
      <c r="J330" s="1"/>
      <c r="K330" s="1"/>
      <c r="L330" s="1"/>
      <c r="M330" s="1"/>
      <c r="N330" s="1"/>
      <c r="O330" s="1"/>
      <c r="P330" s="1"/>
      <c r="Q330" s="1"/>
      <c r="R330" s="1"/>
      <c r="S330" s="1"/>
      <c r="T330" s="1"/>
      <c r="U330" s="1"/>
      <c r="V330" s="1"/>
      <c r="W330" s="1"/>
      <c r="X330" s="1"/>
      <c r="Y330" s="1"/>
    </row>
    <row r="331" spans="1:25" ht="12" customHeight="1">
      <c r="A331" s="1"/>
      <c r="B331" s="1"/>
      <c r="C331" s="158"/>
      <c r="D331" s="133"/>
      <c r="E331" s="159"/>
      <c r="F331" s="159"/>
      <c r="G331" s="159"/>
      <c r="H331" s="1"/>
      <c r="I331" s="1"/>
      <c r="J331" s="1"/>
      <c r="K331" s="1"/>
      <c r="L331" s="1"/>
      <c r="M331" s="1"/>
      <c r="N331" s="1"/>
      <c r="O331" s="1"/>
      <c r="P331" s="1"/>
      <c r="Q331" s="1"/>
      <c r="R331" s="1"/>
      <c r="S331" s="1"/>
      <c r="T331" s="1"/>
      <c r="U331" s="1"/>
      <c r="V331" s="1"/>
      <c r="W331" s="1"/>
      <c r="X331" s="1"/>
      <c r="Y331" s="1"/>
    </row>
    <row r="332" spans="1:25" ht="12" customHeight="1">
      <c r="A332" s="1"/>
      <c r="B332" s="1"/>
      <c r="C332" s="158"/>
      <c r="D332" s="133"/>
      <c r="E332" s="159"/>
      <c r="F332" s="159"/>
      <c r="G332" s="159"/>
      <c r="H332" s="1"/>
      <c r="I332" s="1"/>
      <c r="J332" s="1"/>
      <c r="K332" s="1"/>
      <c r="L332" s="1"/>
      <c r="M332" s="1"/>
      <c r="N332" s="1"/>
      <c r="O332" s="1"/>
      <c r="P332" s="1"/>
      <c r="Q332" s="1"/>
      <c r="R332" s="1"/>
      <c r="S332" s="1"/>
      <c r="T332" s="1"/>
      <c r="U332" s="1"/>
      <c r="V332" s="1"/>
      <c r="W332" s="1"/>
      <c r="X332" s="1"/>
      <c r="Y332" s="1"/>
    </row>
    <row r="333" spans="1:25" ht="12" customHeight="1">
      <c r="A333" s="1"/>
      <c r="B333" s="1"/>
      <c r="C333" s="158"/>
      <c r="D333" s="133"/>
      <c r="E333" s="159"/>
      <c r="F333" s="159"/>
      <c r="G333" s="159"/>
      <c r="H333" s="1"/>
      <c r="I333" s="1"/>
      <c r="J333" s="1"/>
      <c r="K333" s="1"/>
      <c r="L333" s="1"/>
      <c r="M333" s="1"/>
      <c r="N333" s="1"/>
      <c r="O333" s="1"/>
      <c r="P333" s="1"/>
      <c r="Q333" s="1"/>
      <c r="R333" s="1"/>
      <c r="S333" s="1"/>
      <c r="T333" s="1"/>
      <c r="U333" s="1"/>
      <c r="V333" s="1"/>
      <c r="W333" s="1"/>
      <c r="X333" s="1"/>
      <c r="Y333" s="1"/>
    </row>
    <row r="334" spans="1:25" ht="12" customHeight="1">
      <c r="A334" s="1"/>
      <c r="B334" s="1"/>
      <c r="C334" s="158"/>
      <c r="D334" s="133"/>
      <c r="E334" s="159"/>
      <c r="F334" s="159"/>
      <c r="G334" s="159"/>
      <c r="H334" s="1"/>
      <c r="I334" s="1"/>
      <c r="J334" s="1"/>
      <c r="K334" s="1"/>
      <c r="L334" s="1"/>
      <c r="M334" s="1"/>
      <c r="N334" s="1"/>
      <c r="O334" s="1"/>
      <c r="P334" s="1"/>
      <c r="Q334" s="1"/>
      <c r="R334" s="1"/>
      <c r="S334" s="1"/>
      <c r="T334" s="1"/>
      <c r="U334" s="1"/>
      <c r="V334" s="1"/>
      <c r="W334" s="1"/>
      <c r="X334" s="1"/>
      <c r="Y334" s="1"/>
    </row>
    <row r="335" spans="1:25" ht="12" customHeight="1">
      <c r="A335" s="1"/>
      <c r="B335" s="1"/>
      <c r="C335" s="158"/>
      <c r="D335" s="133"/>
      <c r="E335" s="159"/>
      <c r="F335" s="159"/>
      <c r="G335" s="159"/>
      <c r="H335" s="1"/>
      <c r="I335" s="1"/>
      <c r="J335" s="1"/>
      <c r="K335" s="1"/>
      <c r="L335" s="1"/>
      <c r="M335" s="1"/>
      <c r="N335" s="1"/>
      <c r="O335" s="1"/>
      <c r="P335" s="1"/>
      <c r="Q335" s="1"/>
      <c r="R335" s="1"/>
      <c r="S335" s="1"/>
      <c r="T335" s="1"/>
      <c r="U335" s="1"/>
      <c r="V335" s="1"/>
      <c r="W335" s="1"/>
      <c r="X335" s="1"/>
      <c r="Y335" s="1"/>
    </row>
    <row r="336" spans="1:25" ht="12" customHeight="1">
      <c r="A336" s="1"/>
      <c r="B336" s="1"/>
      <c r="C336" s="158"/>
      <c r="D336" s="133"/>
      <c r="E336" s="159"/>
      <c r="F336" s="159"/>
      <c r="G336" s="159"/>
      <c r="H336" s="1"/>
      <c r="I336" s="1"/>
      <c r="J336" s="1"/>
      <c r="K336" s="1"/>
      <c r="L336" s="1"/>
      <c r="M336" s="1"/>
      <c r="N336" s="1"/>
      <c r="O336" s="1"/>
      <c r="P336" s="1"/>
      <c r="Q336" s="1"/>
      <c r="R336" s="1"/>
      <c r="S336" s="1"/>
      <c r="T336" s="1"/>
      <c r="U336" s="1"/>
      <c r="V336" s="1"/>
      <c r="W336" s="1"/>
      <c r="X336" s="1"/>
      <c r="Y336" s="1"/>
    </row>
    <row r="337" spans="1:25" ht="12" customHeight="1">
      <c r="A337" s="1"/>
      <c r="B337" s="1"/>
      <c r="C337" s="158"/>
      <c r="D337" s="133"/>
      <c r="E337" s="159"/>
      <c r="F337" s="159"/>
      <c r="G337" s="159"/>
      <c r="H337" s="1"/>
      <c r="I337" s="1"/>
      <c r="J337" s="1"/>
      <c r="K337" s="1"/>
      <c r="L337" s="1"/>
      <c r="M337" s="1"/>
      <c r="N337" s="1"/>
      <c r="O337" s="1"/>
      <c r="P337" s="1"/>
      <c r="Q337" s="1"/>
      <c r="R337" s="1"/>
      <c r="S337" s="1"/>
      <c r="T337" s="1"/>
      <c r="U337" s="1"/>
      <c r="V337" s="1"/>
      <c r="W337" s="1"/>
      <c r="X337" s="1"/>
      <c r="Y337" s="1"/>
    </row>
    <row r="338" spans="1:25" ht="12" customHeight="1">
      <c r="A338" s="1"/>
      <c r="B338" s="1"/>
      <c r="C338" s="158"/>
      <c r="D338" s="133"/>
      <c r="E338" s="159"/>
      <c r="F338" s="159"/>
      <c r="G338" s="159"/>
      <c r="H338" s="1"/>
      <c r="I338" s="1"/>
      <c r="J338" s="1"/>
      <c r="K338" s="1"/>
      <c r="L338" s="1"/>
      <c r="M338" s="1"/>
      <c r="N338" s="1"/>
      <c r="O338" s="1"/>
      <c r="P338" s="1"/>
      <c r="Q338" s="1"/>
      <c r="R338" s="1"/>
      <c r="S338" s="1"/>
      <c r="T338" s="1"/>
      <c r="U338" s="1"/>
      <c r="V338" s="1"/>
      <c r="W338" s="1"/>
      <c r="X338" s="1"/>
      <c r="Y338" s="1"/>
    </row>
    <row r="339" spans="1:25" ht="12" customHeight="1">
      <c r="A339" s="1"/>
      <c r="B339" s="1"/>
      <c r="C339" s="158"/>
      <c r="D339" s="133"/>
      <c r="E339" s="159"/>
      <c r="F339" s="159"/>
      <c r="G339" s="159"/>
      <c r="H339" s="1"/>
      <c r="I339" s="1"/>
      <c r="J339" s="1"/>
      <c r="K339" s="1"/>
      <c r="L339" s="1"/>
      <c r="M339" s="1"/>
      <c r="N339" s="1"/>
      <c r="O339" s="1"/>
      <c r="P339" s="1"/>
      <c r="Q339" s="1"/>
      <c r="R339" s="1"/>
      <c r="S339" s="1"/>
      <c r="T339" s="1"/>
      <c r="U339" s="1"/>
      <c r="V339" s="1"/>
      <c r="W339" s="1"/>
      <c r="X339" s="1"/>
      <c r="Y339" s="1"/>
    </row>
    <row r="340" spans="1:25" ht="12" customHeight="1">
      <c r="A340" s="1"/>
      <c r="B340" s="1"/>
      <c r="C340" s="158"/>
      <c r="D340" s="133"/>
      <c r="E340" s="159"/>
      <c r="F340" s="159"/>
      <c r="G340" s="159"/>
      <c r="H340" s="1"/>
      <c r="I340" s="1"/>
      <c r="J340" s="1"/>
      <c r="K340" s="1"/>
      <c r="L340" s="1"/>
      <c r="M340" s="1"/>
      <c r="N340" s="1"/>
      <c r="O340" s="1"/>
      <c r="P340" s="1"/>
      <c r="Q340" s="1"/>
      <c r="R340" s="1"/>
      <c r="S340" s="1"/>
      <c r="T340" s="1"/>
      <c r="U340" s="1"/>
      <c r="V340" s="1"/>
      <c r="W340" s="1"/>
      <c r="X340" s="1"/>
      <c r="Y340" s="1"/>
    </row>
    <row r="341" spans="1:25" ht="12" customHeight="1">
      <c r="A341" s="1"/>
      <c r="B341" s="1"/>
      <c r="C341" s="158"/>
      <c r="D341" s="133"/>
      <c r="E341" s="159"/>
      <c r="F341" s="159"/>
      <c r="G341" s="159"/>
      <c r="H341" s="1"/>
      <c r="I341" s="1"/>
      <c r="J341" s="1"/>
      <c r="K341" s="1"/>
      <c r="L341" s="1"/>
      <c r="M341" s="1"/>
      <c r="N341" s="1"/>
      <c r="O341" s="1"/>
      <c r="P341" s="1"/>
      <c r="Q341" s="1"/>
      <c r="R341" s="1"/>
      <c r="S341" s="1"/>
      <c r="T341" s="1"/>
      <c r="U341" s="1"/>
      <c r="V341" s="1"/>
      <c r="W341" s="1"/>
      <c r="X341" s="1"/>
      <c r="Y341" s="1"/>
    </row>
    <row r="342" spans="1:25" ht="12" customHeight="1">
      <c r="A342" s="1"/>
      <c r="B342" s="1"/>
      <c r="C342" s="158"/>
      <c r="D342" s="133"/>
      <c r="E342" s="159"/>
      <c r="F342" s="159"/>
      <c r="G342" s="159"/>
      <c r="H342" s="1"/>
      <c r="I342" s="1"/>
      <c r="J342" s="1"/>
      <c r="K342" s="1"/>
      <c r="L342" s="1"/>
      <c r="M342" s="1"/>
      <c r="N342" s="1"/>
      <c r="O342" s="1"/>
      <c r="P342" s="1"/>
      <c r="Q342" s="1"/>
      <c r="R342" s="1"/>
      <c r="S342" s="1"/>
      <c r="T342" s="1"/>
      <c r="U342" s="1"/>
      <c r="V342" s="1"/>
      <c r="W342" s="1"/>
      <c r="X342" s="1"/>
      <c r="Y342" s="1"/>
    </row>
    <row r="343" spans="1:25" ht="12" customHeight="1">
      <c r="A343" s="1"/>
      <c r="B343" s="1"/>
      <c r="C343" s="158"/>
      <c r="D343" s="133"/>
      <c r="E343" s="159"/>
      <c r="F343" s="159"/>
      <c r="G343" s="159"/>
      <c r="H343" s="1"/>
      <c r="I343" s="1"/>
      <c r="J343" s="1"/>
      <c r="K343" s="1"/>
      <c r="L343" s="1"/>
      <c r="M343" s="1"/>
      <c r="N343" s="1"/>
      <c r="O343" s="1"/>
      <c r="P343" s="1"/>
      <c r="Q343" s="1"/>
      <c r="R343" s="1"/>
      <c r="S343" s="1"/>
      <c r="T343" s="1"/>
      <c r="U343" s="1"/>
      <c r="V343" s="1"/>
      <c r="W343" s="1"/>
      <c r="X343" s="1"/>
      <c r="Y343" s="1"/>
    </row>
    <row r="344" spans="1:25" ht="12" customHeight="1">
      <c r="A344" s="1"/>
      <c r="B344" s="1"/>
      <c r="C344" s="158"/>
      <c r="D344" s="133"/>
      <c r="E344" s="159"/>
      <c r="F344" s="159"/>
      <c r="G344" s="159"/>
      <c r="H344" s="1"/>
      <c r="I344" s="1"/>
      <c r="J344" s="1"/>
      <c r="K344" s="1"/>
      <c r="L344" s="1"/>
      <c r="M344" s="1"/>
      <c r="N344" s="1"/>
      <c r="O344" s="1"/>
      <c r="P344" s="1"/>
      <c r="Q344" s="1"/>
      <c r="R344" s="1"/>
      <c r="S344" s="1"/>
      <c r="T344" s="1"/>
      <c r="U344" s="1"/>
      <c r="V344" s="1"/>
      <c r="W344" s="1"/>
      <c r="X344" s="1"/>
      <c r="Y344" s="1"/>
    </row>
    <row r="345" spans="1:25" ht="12" customHeight="1">
      <c r="A345" s="1"/>
      <c r="B345" s="1"/>
      <c r="C345" s="158"/>
      <c r="D345" s="133"/>
      <c r="E345" s="159"/>
      <c r="F345" s="159"/>
      <c r="G345" s="159"/>
      <c r="H345" s="1"/>
      <c r="I345" s="1"/>
      <c r="J345" s="1"/>
      <c r="K345" s="1"/>
      <c r="L345" s="1"/>
      <c r="M345" s="1"/>
      <c r="N345" s="1"/>
      <c r="O345" s="1"/>
      <c r="P345" s="1"/>
      <c r="Q345" s="1"/>
      <c r="R345" s="1"/>
      <c r="S345" s="1"/>
      <c r="T345" s="1"/>
      <c r="U345" s="1"/>
      <c r="V345" s="1"/>
      <c r="W345" s="1"/>
      <c r="X345" s="1"/>
      <c r="Y345" s="1"/>
    </row>
    <row r="346" spans="1:25" ht="12" customHeight="1">
      <c r="A346" s="1"/>
      <c r="B346" s="1"/>
      <c r="C346" s="158"/>
      <c r="D346" s="133"/>
      <c r="E346" s="159"/>
      <c r="F346" s="159"/>
      <c r="G346" s="159"/>
      <c r="H346" s="1"/>
      <c r="I346" s="1"/>
      <c r="J346" s="1"/>
      <c r="K346" s="1"/>
      <c r="L346" s="1"/>
      <c r="M346" s="1"/>
      <c r="N346" s="1"/>
      <c r="O346" s="1"/>
      <c r="P346" s="1"/>
      <c r="Q346" s="1"/>
      <c r="R346" s="1"/>
      <c r="S346" s="1"/>
      <c r="T346" s="1"/>
      <c r="U346" s="1"/>
      <c r="V346" s="1"/>
      <c r="W346" s="1"/>
      <c r="X346" s="1"/>
      <c r="Y346" s="1"/>
    </row>
    <row r="347" spans="1:25" ht="12" customHeight="1">
      <c r="A347" s="1"/>
      <c r="B347" s="1"/>
      <c r="C347" s="158"/>
      <c r="D347" s="133"/>
      <c r="E347" s="159"/>
      <c r="F347" s="159"/>
      <c r="G347" s="159"/>
      <c r="H347" s="1"/>
      <c r="I347" s="1"/>
      <c r="J347" s="1"/>
      <c r="K347" s="1"/>
      <c r="L347" s="1"/>
      <c r="M347" s="1"/>
      <c r="N347" s="1"/>
      <c r="O347" s="1"/>
      <c r="P347" s="1"/>
      <c r="Q347" s="1"/>
      <c r="R347" s="1"/>
      <c r="S347" s="1"/>
      <c r="T347" s="1"/>
      <c r="U347" s="1"/>
      <c r="V347" s="1"/>
      <c r="W347" s="1"/>
      <c r="X347" s="1"/>
      <c r="Y347" s="1"/>
    </row>
    <row r="348" spans="1:25" ht="12" customHeight="1">
      <c r="A348" s="1"/>
      <c r="B348" s="1"/>
      <c r="C348" s="158"/>
      <c r="D348" s="133"/>
      <c r="E348" s="159"/>
      <c r="F348" s="159"/>
      <c r="G348" s="159"/>
      <c r="H348" s="1"/>
      <c r="I348" s="1"/>
      <c r="J348" s="1"/>
      <c r="K348" s="1"/>
      <c r="L348" s="1"/>
      <c r="M348" s="1"/>
      <c r="N348" s="1"/>
      <c r="O348" s="1"/>
      <c r="P348" s="1"/>
      <c r="Q348" s="1"/>
      <c r="R348" s="1"/>
      <c r="S348" s="1"/>
      <c r="T348" s="1"/>
      <c r="U348" s="1"/>
      <c r="V348" s="1"/>
      <c r="W348" s="1"/>
      <c r="X348" s="1"/>
      <c r="Y348" s="1"/>
    </row>
    <row r="349" spans="1:25" ht="12" customHeight="1">
      <c r="A349" s="1"/>
      <c r="B349" s="1"/>
      <c r="C349" s="158"/>
      <c r="D349" s="133"/>
      <c r="E349" s="159"/>
      <c r="F349" s="159"/>
      <c r="G349" s="159"/>
      <c r="H349" s="1"/>
      <c r="I349" s="1"/>
      <c r="J349" s="1"/>
      <c r="K349" s="1"/>
      <c r="L349" s="1"/>
      <c r="M349" s="1"/>
      <c r="N349" s="1"/>
      <c r="O349" s="1"/>
      <c r="P349" s="1"/>
      <c r="Q349" s="1"/>
      <c r="R349" s="1"/>
      <c r="S349" s="1"/>
      <c r="T349" s="1"/>
      <c r="U349" s="1"/>
      <c r="V349" s="1"/>
      <c r="W349" s="1"/>
      <c r="X349" s="1"/>
      <c r="Y349" s="1"/>
    </row>
    <row r="350" spans="1:25" ht="12" customHeight="1">
      <c r="A350" s="1"/>
      <c r="B350" s="1"/>
      <c r="C350" s="158"/>
      <c r="D350" s="133"/>
      <c r="E350" s="159"/>
      <c r="F350" s="159"/>
      <c r="G350" s="159"/>
      <c r="H350" s="1"/>
      <c r="I350" s="1"/>
      <c r="J350" s="1"/>
      <c r="K350" s="1"/>
      <c r="L350" s="1"/>
      <c r="M350" s="1"/>
      <c r="N350" s="1"/>
      <c r="O350" s="1"/>
      <c r="P350" s="1"/>
      <c r="Q350" s="1"/>
      <c r="R350" s="1"/>
      <c r="S350" s="1"/>
      <c r="T350" s="1"/>
      <c r="U350" s="1"/>
      <c r="V350" s="1"/>
      <c r="W350" s="1"/>
      <c r="X350" s="1"/>
      <c r="Y350" s="1"/>
    </row>
    <row r="351" spans="1:25" ht="12" customHeight="1">
      <c r="A351" s="1"/>
      <c r="B351" s="1"/>
      <c r="C351" s="158"/>
      <c r="D351" s="133"/>
      <c r="E351" s="159"/>
      <c r="F351" s="159"/>
      <c r="G351" s="159"/>
      <c r="H351" s="1"/>
      <c r="I351" s="1"/>
      <c r="J351" s="1"/>
      <c r="K351" s="1"/>
      <c r="L351" s="1"/>
      <c r="M351" s="1"/>
      <c r="N351" s="1"/>
      <c r="O351" s="1"/>
      <c r="P351" s="1"/>
      <c r="Q351" s="1"/>
      <c r="R351" s="1"/>
      <c r="S351" s="1"/>
      <c r="T351" s="1"/>
      <c r="U351" s="1"/>
      <c r="V351" s="1"/>
      <c r="W351" s="1"/>
      <c r="X351" s="1"/>
      <c r="Y351" s="1"/>
    </row>
    <row r="352" spans="1:25" ht="12" customHeight="1">
      <c r="A352" s="1"/>
      <c r="B352" s="1"/>
      <c r="C352" s="158"/>
      <c r="D352" s="133"/>
      <c r="E352" s="159"/>
      <c r="F352" s="159"/>
      <c r="G352" s="159"/>
      <c r="H352" s="1"/>
      <c r="I352" s="1"/>
      <c r="J352" s="1"/>
      <c r="K352" s="1"/>
      <c r="L352" s="1"/>
      <c r="M352" s="1"/>
      <c r="N352" s="1"/>
      <c r="O352" s="1"/>
      <c r="P352" s="1"/>
      <c r="Q352" s="1"/>
      <c r="R352" s="1"/>
      <c r="S352" s="1"/>
      <c r="T352" s="1"/>
      <c r="U352" s="1"/>
      <c r="V352" s="1"/>
      <c r="W352" s="1"/>
      <c r="X352" s="1"/>
      <c r="Y352" s="1"/>
    </row>
    <row r="353" spans="1:25" ht="12" customHeight="1">
      <c r="A353" s="1"/>
      <c r="B353" s="1"/>
      <c r="C353" s="158"/>
      <c r="D353" s="133"/>
      <c r="E353" s="159"/>
      <c r="F353" s="159"/>
      <c r="G353" s="159"/>
      <c r="H353" s="1"/>
      <c r="I353" s="1"/>
      <c r="J353" s="1"/>
      <c r="K353" s="1"/>
      <c r="L353" s="1"/>
      <c r="M353" s="1"/>
      <c r="N353" s="1"/>
      <c r="O353" s="1"/>
      <c r="P353" s="1"/>
      <c r="Q353" s="1"/>
      <c r="R353" s="1"/>
      <c r="S353" s="1"/>
      <c r="T353" s="1"/>
      <c r="U353" s="1"/>
      <c r="V353" s="1"/>
      <c r="W353" s="1"/>
      <c r="X353" s="1"/>
      <c r="Y353" s="1"/>
    </row>
    <row r="354" spans="1:25" ht="12" customHeight="1">
      <c r="A354" s="1"/>
      <c r="B354" s="1"/>
      <c r="C354" s="158"/>
      <c r="D354" s="133"/>
      <c r="E354" s="159"/>
      <c r="F354" s="159"/>
      <c r="G354" s="159"/>
      <c r="H354" s="1"/>
      <c r="I354" s="1"/>
      <c r="J354" s="1"/>
      <c r="K354" s="1"/>
      <c r="L354" s="1"/>
      <c r="M354" s="1"/>
      <c r="N354" s="1"/>
      <c r="O354" s="1"/>
      <c r="P354" s="1"/>
      <c r="Q354" s="1"/>
      <c r="R354" s="1"/>
      <c r="S354" s="1"/>
      <c r="T354" s="1"/>
      <c r="U354" s="1"/>
      <c r="V354" s="1"/>
      <c r="W354" s="1"/>
      <c r="X354" s="1"/>
      <c r="Y354" s="1"/>
    </row>
    <row r="355" spans="1:25" ht="12" customHeight="1">
      <c r="A355" s="1"/>
      <c r="B355" s="1"/>
      <c r="C355" s="158"/>
      <c r="D355" s="133"/>
      <c r="E355" s="159"/>
      <c r="F355" s="159"/>
      <c r="G355" s="159"/>
      <c r="H355" s="1"/>
      <c r="I355" s="1"/>
      <c r="J355" s="1"/>
      <c r="K355" s="1"/>
      <c r="L355" s="1"/>
      <c r="M355" s="1"/>
      <c r="N355" s="1"/>
      <c r="O355" s="1"/>
      <c r="P355" s="1"/>
      <c r="Q355" s="1"/>
      <c r="R355" s="1"/>
      <c r="S355" s="1"/>
      <c r="T355" s="1"/>
      <c r="U355" s="1"/>
      <c r="V355" s="1"/>
      <c r="W355" s="1"/>
      <c r="X355" s="1"/>
      <c r="Y355" s="1"/>
    </row>
    <row r="356" spans="1:25" ht="12" customHeight="1">
      <c r="A356" s="1"/>
      <c r="B356" s="1"/>
      <c r="C356" s="158"/>
      <c r="D356" s="133"/>
      <c r="E356" s="159"/>
      <c r="F356" s="159"/>
      <c r="G356" s="159"/>
      <c r="H356" s="1"/>
      <c r="I356" s="1"/>
      <c r="J356" s="1"/>
      <c r="K356" s="1"/>
      <c r="L356" s="1"/>
      <c r="M356" s="1"/>
      <c r="N356" s="1"/>
      <c r="O356" s="1"/>
      <c r="P356" s="1"/>
      <c r="Q356" s="1"/>
      <c r="R356" s="1"/>
      <c r="S356" s="1"/>
      <c r="T356" s="1"/>
      <c r="U356" s="1"/>
      <c r="V356" s="1"/>
      <c r="W356" s="1"/>
      <c r="X356" s="1"/>
      <c r="Y356" s="1"/>
    </row>
    <row r="357" spans="1:25" ht="12" customHeight="1">
      <c r="A357" s="1"/>
      <c r="B357" s="1"/>
      <c r="C357" s="158"/>
      <c r="D357" s="133"/>
      <c r="E357" s="159"/>
      <c r="F357" s="159"/>
      <c r="G357" s="159"/>
      <c r="H357" s="1"/>
      <c r="I357" s="1"/>
      <c r="J357" s="1"/>
      <c r="K357" s="1"/>
      <c r="L357" s="1"/>
      <c r="M357" s="1"/>
      <c r="N357" s="1"/>
      <c r="O357" s="1"/>
      <c r="P357" s="1"/>
      <c r="Q357" s="1"/>
      <c r="R357" s="1"/>
      <c r="S357" s="1"/>
      <c r="T357" s="1"/>
      <c r="U357" s="1"/>
      <c r="V357" s="1"/>
      <c r="W357" s="1"/>
      <c r="X357" s="1"/>
      <c r="Y357" s="1"/>
    </row>
    <row r="358" spans="1:25" ht="12" customHeight="1">
      <c r="A358" s="1"/>
      <c r="B358" s="1"/>
      <c r="C358" s="158"/>
      <c r="D358" s="133"/>
      <c r="E358" s="159"/>
      <c r="F358" s="159"/>
      <c r="G358" s="159"/>
      <c r="H358" s="1"/>
      <c r="I358" s="1"/>
      <c r="J358" s="1"/>
      <c r="K358" s="1"/>
      <c r="L358" s="1"/>
      <c r="M358" s="1"/>
      <c r="N358" s="1"/>
      <c r="O358" s="1"/>
      <c r="P358" s="1"/>
      <c r="Q358" s="1"/>
      <c r="R358" s="1"/>
      <c r="S358" s="1"/>
      <c r="T358" s="1"/>
      <c r="U358" s="1"/>
      <c r="V358" s="1"/>
      <c r="W358" s="1"/>
      <c r="X358" s="1"/>
      <c r="Y358" s="1"/>
    </row>
    <row r="359" spans="1:25" ht="12" customHeight="1">
      <c r="A359" s="1"/>
      <c r="B359" s="1"/>
      <c r="C359" s="158"/>
      <c r="D359" s="133"/>
      <c r="E359" s="159"/>
      <c r="F359" s="159"/>
      <c r="G359" s="159"/>
      <c r="H359" s="1"/>
      <c r="I359" s="1"/>
      <c r="J359" s="1"/>
      <c r="K359" s="1"/>
      <c r="L359" s="1"/>
      <c r="M359" s="1"/>
      <c r="N359" s="1"/>
      <c r="O359" s="1"/>
      <c r="P359" s="1"/>
      <c r="Q359" s="1"/>
      <c r="R359" s="1"/>
      <c r="S359" s="1"/>
      <c r="T359" s="1"/>
      <c r="U359" s="1"/>
      <c r="V359" s="1"/>
      <c r="W359" s="1"/>
      <c r="X359" s="1"/>
      <c r="Y359" s="1"/>
    </row>
    <row r="360" spans="1:25" ht="12" customHeight="1">
      <c r="A360" s="1"/>
      <c r="B360" s="1"/>
      <c r="C360" s="158"/>
      <c r="D360" s="133"/>
      <c r="E360" s="159"/>
      <c r="F360" s="159"/>
      <c r="G360" s="159"/>
      <c r="H360" s="1"/>
      <c r="I360" s="1"/>
      <c r="J360" s="1"/>
      <c r="K360" s="1"/>
      <c r="L360" s="1"/>
      <c r="M360" s="1"/>
      <c r="N360" s="1"/>
      <c r="O360" s="1"/>
      <c r="P360" s="1"/>
      <c r="Q360" s="1"/>
      <c r="R360" s="1"/>
      <c r="S360" s="1"/>
      <c r="T360" s="1"/>
      <c r="U360" s="1"/>
      <c r="V360" s="1"/>
      <c r="W360" s="1"/>
      <c r="X360" s="1"/>
      <c r="Y360" s="1"/>
    </row>
    <row r="361" spans="1:25" ht="12" customHeight="1">
      <c r="A361" s="1"/>
      <c r="B361" s="1"/>
      <c r="C361" s="158"/>
      <c r="D361" s="133"/>
      <c r="E361" s="159"/>
      <c r="F361" s="159"/>
      <c r="G361" s="159"/>
      <c r="H361" s="1"/>
      <c r="I361" s="1"/>
      <c r="J361" s="1"/>
      <c r="K361" s="1"/>
      <c r="L361" s="1"/>
      <c r="M361" s="1"/>
      <c r="N361" s="1"/>
      <c r="O361" s="1"/>
      <c r="P361" s="1"/>
      <c r="Q361" s="1"/>
      <c r="R361" s="1"/>
      <c r="S361" s="1"/>
      <c r="T361" s="1"/>
      <c r="U361" s="1"/>
      <c r="V361" s="1"/>
      <c r="W361" s="1"/>
      <c r="X361" s="1"/>
      <c r="Y361" s="1"/>
    </row>
    <row r="362" spans="1:25" ht="12" customHeight="1">
      <c r="A362" s="1"/>
      <c r="B362" s="1"/>
      <c r="C362" s="158"/>
      <c r="D362" s="133"/>
      <c r="E362" s="159"/>
      <c r="F362" s="159"/>
      <c r="G362" s="159"/>
      <c r="H362" s="1"/>
      <c r="I362" s="1"/>
      <c r="J362" s="1"/>
      <c r="K362" s="1"/>
      <c r="L362" s="1"/>
      <c r="M362" s="1"/>
      <c r="N362" s="1"/>
      <c r="O362" s="1"/>
      <c r="P362" s="1"/>
      <c r="Q362" s="1"/>
      <c r="R362" s="1"/>
      <c r="S362" s="1"/>
      <c r="T362" s="1"/>
      <c r="U362" s="1"/>
      <c r="V362" s="1"/>
      <c r="W362" s="1"/>
      <c r="X362" s="1"/>
      <c r="Y362" s="1"/>
    </row>
    <row r="363" spans="1:25" ht="12" customHeight="1">
      <c r="A363" s="1"/>
      <c r="B363" s="1"/>
      <c r="C363" s="158"/>
      <c r="D363" s="133"/>
      <c r="E363" s="159"/>
      <c r="F363" s="159"/>
      <c r="G363" s="159"/>
      <c r="H363" s="1"/>
      <c r="I363" s="1"/>
      <c r="J363" s="1"/>
      <c r="K363" s="1"/>
      <c r="L363" s="1"/>
      <c r="M363" s="1"/>
      <c r="N363" s="1"/>
      <c r="O363" s="1"/>
      <c r="P363" s="1"/>
      <c r="Q363" s="1"/>
      <c r="R363" s="1"/>
      <c r="S363" s="1"/>
      <c r="T363" s="1"/>
      <c r="U363" s="1"/>
      <c r="V363" s="1"/>
      <c r="W363" s="1"/>
      <c r="X363" s="1"/>
      <c r="Y363" s="1"/>
    </row>
    <row r="364" spans="1:25" ht="12" customHeight="1">
      <c r="A364" s="1"/>
      <c r="B364" s="1"/>
      <c r="C364" s="158"/>
      <c r="D364" s="133"/>
      <c r="E364" s="159"/>
      <c r="F364" s="159"/>
      <c r="G364" s="159"/>
      <c r="H364" s="1"/>
      <c r="I364" s="1"/>
      <c r="J364" s="1"/>
      <c r="K364" s="1"/>
      <c r="L364" s="1"/>
      <c r="M364" s="1"/>
      <c r="N364" s="1"/>
      <c r="O364" s="1"/>
      <c r="P364" s="1"/>
      <c r="Q364" s="1"/>
      <c r="R364" s="1"/>
      <c r="S364" s="1"/>
      <c r="T364" s="1"/>
      <c r="U364" s="1"/>
      <c r="V364" s="1"/>
      <c r="W364" s="1"/>
      <c r="X364" s="1"/>
      <c r="Y364" s="1"/>
    </row>
    <row r="365" spans="1:25" ht="12" customHeight="1">
      <c r="A365" s="1"/>
      <c r="B365" s="1"/>
      <c r="C365" s="158"/>
      <c r="D365" s="133"/>
      <c r="E365" s="159"/>
      <c r="F365" s="159"/>
      <c r="G365" s="159"/>
      <c r="H365" s="1"/>
      <c r="I365" s="1"/>
      <c r="J365" s="1"/>
      <c r="K365" s="1"/>
      <c r="L365" s="1"/>
      <c r="M365" s="1"/>
      <c r="N365" s="1"/>
      <c r="O365" s="1"/>
      <c r="P365" s="1"/>
      <c r="Q365" s="1"/>
      <c r="R365" s="1"/>
      <c r="S365" s="1"/>
      <c r="T365" s="1"/>
      <c r="U365" s="1"/>
      <c r="V365" s="1"/>
      <c r="W365" s="1"/>
      <c r="X365" s="1"/>
      <c r="Y365" s="1"/>
    </row>
    <row r="366" spans="1:25" ht="12" customHeight="1">
      <c r="A366" s="1"/>
      <c r="B366" s="1"/>
      <c r="C366" s="158"/>
      <c r="D366" s="133"/>
      <c r="E366" s="159"/>
      <c r="F366" s="159"/>
      <c r="G366" s="159"/>
      <c r="H366" s="1"/>
      <c r="I366" s="1"/>
      <c r="J366" s="1"/>
      <c r="K366" s="1"/>
      <c r="L366" s="1"/>
      <c r="M366" s="1"/>
      <c r="N366" s="1"/>
      <c r="O366" s="1"/>
      <c r="P366" s="1"/>
      <c r="Q366" s="1"/>
      <c r="R366" s="1"/>
      <c r="S366" s="1"/>
      <c r="T366" s="1"/>
      <c r="U366" s="1"/>
      <c r="V366" s="1"/>
      <c r="W366" s="1"/>
      <c r="X366" s="1"/>
      <c r="Y366" s="1"/>
    </row>
    <row r="367" spans="1:25" ht="12" customHeight="1">
      <c r="A367" s="1"/>
      <c r="B367" s="1"/>
      <c r="C367" s="158"/>
      <c r="D367" s="133"/>
      <c r="E367" s="159"/>
      <c r="F367" s="159"/>
      <c r="G367" s="159"/>
      <c r="H367" s="1"/>
      <c r="I367" s="1"/>
      <c r="J367" s="1"/>
      <c r="K367" s="1"/>
      <c r="L367" s="1"/>
      <c r="M367" s="1"/>
      <c r="N367" s="1"/>
      <c r="O367" s="1"/>
      <c r="P367" s="1"/>
      <c r="Q367" s="1"/>
      <c r="R367" s="1"/>
      <c r="S367" s="1"/>
      <c r="T367" s="1"/>
      <c r="U367" s="1"/>
      <c r="V367" s="1"/>
      <c r="W367" s="1"/>
      <c r="X367" s="1"/>
      <c r="Y367" s="1"/>
    </row>
    <row r="368" spans="1:25" ht="12" customHeight="1">
      <c r="A368" s="1"/>
      <c r="B368" s="1"/>
      <c r="C368" s="158"/>
      <c r="D368" s="133"/>
      <c r="E368" s="159"/>
      <c r="F368" s="159"/>
      <c r="G368" s="159"/>
      <c r="H368" s="1"/>
      <c r="I368" s="1"/>
      <c r="J368" s="1"/>
      <c r="K368" s="1"/>
      <c r="L368" s="1"/>
      <c r="M368" s="1"/>
      <c r="N368" s="1"/>
      <c r="O368" s="1"/>
      <c r="P368" s="1"/>
      <c r="Q368" s="1"/>
      <c r="R368" s="1"/>
      <c r="S368" s="1"/>
      <c r="T368" s="1"/>
      <c r="U368" s="1"/>
      <c r="V368" s="1"/>
      <c r="W368" s="1"/>
      <c r="X368" s="1"/>
      <c r="Y368" s="1"/>
    </row>
    <row r="369" spans="1:25" ht="12" customHeight="1">
      <c r="A369" s="1"/>
      <c r="B369" s="1"/>
      <c r="C369" s="158"/>
      <c r="D369" s="133"/>
      <c r="E369" s="159"/>
      <c r="F369" s="159"/>
      <c r="G369" s="159"/>
      <c r="H369" s="1"/>
      <c r="I369" s="1"/>
      <c r="J369" s="1"/>
      <c r="K369" s="1"/>
      <c r="L369" s="1"/>
      <c r="M369" s="1"/>
      <c r="N369" s="1"/>
      <c r="O369" s="1"/>
      <c r="P369" s="1"/>
      <c r="Q369" s="1"/>
      <c r="R369" s="1"/>
      <c r="S369" s="1"/>
      <c r="T369" s="1"/>
      <c r="U369" s="1"/>
      <c r="V369" s="1"/>
      <c r="W369" s="1"/>
      <c r="X369" s="1"/>
      <c r="Y369" s="1"/>
    </row>
    <row r="370" spans="1:25" ht="12" customHeight="1">
      <c r="A370" s="1"/>
      <c r="B370" s="1"/>
      <c r="C370" s="158"/>
      <c r="D370" s="133"/>
      <c r="E370" s="159"/>
      <c r="F370" s="159"/>
      <c r="G370" s="159"/>
      <c r="H370" s="1"/>
      <c r="I370" s="1"/>
      <c r="J370" s="1"/>
      <c r="K370" s="1"/>
      <c r="L370" s="1"/>
      <c r="M370" s="1"/>
      <c r="N370" s="1"/>
      <c r="O370" s="1"/>
      <c r="P370" s="1"/>
      <c r="Q370" s="1"/>
      <c r="R370" s="1"/>
      <c r="S370" s="1"/>
      <c r="T370" s="1"/>
      <c r="U370" s="1"/>
      <c r="V370" s="1"/>
      <c r="W370" s="1"/>
      <c r="X370" s="1"/>
      <c r="Y370" s="1"/>
    </row>
    <row r="371" spans="1:25" ht="12" customHeight="1">
      <c r="A371" s="1"/>
      <c r="B371" s="1"/>
      <c r="C371" s="158"/>
      <c r="D371" s="133"/>
      <c r="E371" s="159"/>
      <c r="F371" s="159"/>
      <c r="G371" s="159"/>
      <c r="H371" s="1"/>
      <c r="I371" s="1"/>
      <c r="J371" s="1"/>
      <c r="K371" s="1"/>
      <c r="L371" s="1"/>
      <c r="M371" s="1"/>
      <c r="N371" s="1"/>
      <c r="O371" s="1"/>
      <c r="P371" s="1"/>
      <c r="Q371" s="1"/>
      <c r="R371" s="1"/>
      <c r="S371" s="1"/>
      <c r="T371" s="1"/>
      <c r="U371" s="1"/>
      <c r="V371" s="1"/>
      <c r="W371" s="1"/>
      <c r="X371" s="1"/>
      <c r="Y371" s="1"/>
    </row>
    <row r="372" spans="1:25" ht="12" customHeight="1">
      <c r="A372" s="1"/>
      <c r="B372" s="1"/>
      <c r="C372" s="158"/>
      <c r="D372" s="133"/>
      <c r="E372" s="159"/>
      <c r="F372" s="159"/>
      <c r="G372" s="159"/>
      <c r="H372" s="1"/>
      <c r="I372" s="1"/>
      <c r="J372" s="1"/>
      <c r="K372" s="1"/>
      <c r="L372" s="1"/>
      <c r="M372" s="1"/>
      <c r="N372" s="1"/>
      <c r="O372" s="1"/>
      <c r="P372" s="1"/>
      <c r="Q372" s="1"/>
      <c r="R372" s="1"/>
      <c r="S372" s="1"/>
      <c r="T372" s="1"/>
      <c r="U372" s="1"/>
      <c r="V372" s="1"/>
      <c r="W372" s="1"/>
      <c r="X372" s="1"/>
      <c r="Y372" s="1"/>
    </row>
    <row r="373" spans="1:25" ht="12" customHeight="1">
      <c r="A373" s="1"/>
      <c r="B373" s="1"/>
      <c r="C373" s="158"/>
      <c r="D373" s="133"/>
      <c r="E373" s="159"/>
      <c r="F373" s="159"/>
      <c r="G373" s="159"/>
      <c r="H373" s="1"/>
      <c r="I373" s="1"/>
      <c r="J373" s="1"/>
      <c r="K373" s="1"/>
      <c r="L373" s="1"/>
      <c r="M373" s="1"/>
      <c r="N373" s="1"/>
      <c r="O373" s="1"/>
      <c r="P373" s="1"/>
      <c r="Q373" s="1"/>
      <c r="R373" s="1"/>
      <c r="S373" s="1"/>
      <c r="T373" s="1"/>
      <c r="U373" s="1"/>
      <c r="V373" s="1"/>
      <c r="W373" s="1"/>
      <c r="X373" s="1"/>
      <c r="Y373" s="1"/>
    </row>
    <row r="374" spans="1:25" ht="12" customHeight="1">
      <c r="A374" s="1"/>
      <c r="B374" s="1"/>
      <c r="C374" s="158"/>
      <c r="D374" s="133"/>
      <c r="E374" s="159"/>
      <c r="F374" s="159"/>
      <c r="G374" s="159"/>
      <c r="H374" s="1"/>
      <c r="I374" s="1"/>
      <c r="J374" s="1"/>
      <c r="K374" s="1"/>
      <c r="L374" s="1"/>
      <c r="M374" s="1"/>
      <c r="N374" s="1"/>
      <c r="O374" s="1"/>
      <c r="P374" s="1"/>
      <c r="Q374" s="1"/>
      <c r="R374" s="1"/>
      <c r="S374" s="1"/>
      <c r="T374" s="1"/>
      <c r="U374" s="1"/>
      <c r="V374" s="1"/>
      <c r="W374" s="1"/>
      <c r="X374" s="1"/>
      <c r="Y374" s="1"/>
    </row>
    <row r="375" spans="1:25" ht="12" customHeight="1">
      <c r="A375" s="1"/>
      <c r="B375" s="1"/>
      <c r="C375" s="158"/>
      <c r="D375" s="133"/>
      <c r="E375" s="159"/>
      <c r="F375" s="159"/>
      <c r="G375" s="159"/>
      <c r="H375" s="1"/>
      <c r="I375" s="1"/>
      <c r="J375" s="1"/>
      <c r="K375" s="1"/>
      <c r="L375" s="1"/>
      <c r="M375" s="1"/>
      <c r="N375" s="1"/>
      <c r="O375" s="1"/>
      <c r="P375" s="1"/>
      <c r="Q375" s="1"/>
      <c r="R375" s="1"/>
      <c r="S375" s="1"/>
      <c r="T375" s="1"/>
      <c r="U375" s="1"/>
      <c r="V375" s="1"/>
      <c r="W375" s="1"/>
      <c r="X375" s="1"/>
      <c r="Y375" s="1"/>
    </row>
    <row r="376" spans="1:25" ht="12" customHeight="1">
      <c r="A376" s="1"/>
      <c r="B376" s="1"/>
      <c r="C376" s="158"/>
      <c r="D376" s="133"/>
      <c r="E376" s="159"/>
      <c r="F376" s="159"/>
      <c r="G376" s="159"/>
      <c r="H376" s="1"/>
      <c r="I376" s="1"/>
      <c r="J376" s="1"/>
      <c r="K376" s="1"/>
      <c r="L376" s="1"/>
      <c r="M376" s="1"/>
      <c r="N376" s="1"/>
      <c r="O376" s="1"/>
      <c r="P376" s="1"/>
      <c r="Q376" s="1"/>
      <c r="R376" s="1"/>
      <c r="S376" s="1"/>
      <c r="T376" s="1"/>
      <c r="U376" s="1"/>
      <c r="V376" s="1"/>
      <c r="W376" s="1"/>
      <c r="X376" s="1"/>
      <c r="Y376" s="1"/>
    </row>
    <row r="377" spans="1:25" ht="12" customHeight="1">
      <c r="A377" s="1"/>
      <c r="B377" s="1"/>
      <c r="C377" s="158"/>
      <c r="D377" s="133"/>
      <c r="E377" s="159"/>
      <c r="F377" s="159"/>
      <c r="G377" s="159"/>
      <c r="H377" s="1"/>
      <c r="I377" s="1"/>
      <c r="J377" s="1"/>
      <c r="K377" s="1"/>
      <c r="L377" s="1"/>
      <c r="M377" s="1"/>
      <c r="N377" s="1"/>
      <c r="O377" s="1"/>
      <c r="P377" s="1"/>
      <c r="Q377" s="1"/>
      <c r="R377" s="1"/>
      <c r="S377" s="1"/>
      <c r="T377" s="1"/>
      <c r="U377" s="1"/>
      <c r="V377" s="1"/>
      <c r="W377" s="1"/>
      <c r="X377" s="1"/>
      <c r="Y377" s="1"/>
    </row>
    <row r="378" spans="1:25" ht="12" customHeight="1">
      <c r="A378" s="1"/>
      <c r="B378" s="1"/>
      <c r="C378" s="158"/>
      <c r="D378" s="133"/>
      <c r="E378" s="159"/>
      <c r="F378" s="159"/>
      <c r="G378" s="159"/>
      <c r="H378" s="1"/>
      <c r="I378" s="1"/>
      <c r="J378" s="1"/>
      <c r="K378" s="1"/>
      <c r="L378" s="1"/>
      <c r="M378" s="1"/>
      <c r="N378" s="1"/>
      <c r="O378" s="1"/>
      <c r="P378" s="1"/>
      <c r="Q378" s="1"/>
      <c r="R378" s="1"/>
      <c r="S378" s="1"/>
      <c r="T378" s="1"/>
      <c r="U378" s="1"/>
      <c r="V378" s="1"/>
      <c r="W378" s="1"/>
      <c r="X378" s="1"/>
      <c r="Y378" s="1"/>
    </row>
    <row r="379" spans="1:25" ht="12" customHeight="1">
      <c r="A379" s="1"/>
      <c r="B379" s="1"/>
      <c r="C379" s="158"/>
      <c r="D379" s="133"/>
      <c r="E379" s="159"/>
      <c r="F379" s="159"/>
      <c r="G379" s="159"/>
      <c r="H379" s="1"/>
      <c r="I379" s="1"/>
      <c r="J379" s="1"/>
      <c r="K379" s="1"/>
      <c r="L379" s="1"/>
      <c r="M379" s="1"/>
      <c r="N379" s="1"/>
      <c r="O379" s="1"/>
      <c r="P379" s="1"/>
      <c r="Q379" s="1"/>
      <c r="R379" s="1"/>
      <c r="S379" s="1"/>
      <c r="T379" s="1"/>
      <c r="U379" s="1"/>
      <c r="V379" s="1"/>
      <c r="W379" s="1"/>
      <c r="X379" s="1"/>
      <c r="Y379" s="1"/>
    </row>
    <row r="380" spans="1:25" ht="12" customHeight="1">
      <c r="A380" s="1"/>
      <c r="B380" s="1"/>
      <c r="C380" s="158"/>
      <c r="D380" s="133"/>
      <c r="E380" s="159"/>
      <c r="F380" s="159"/>
      <c r="G380" s="159"/>
      <c r="H380" s="1"/>
      <c r="I380" s="1"/>
      <c r="J380" s="1"/>
      <c r="K380" s="1"/>
      <c r="L380" s="1"/>
      <c r="M380" s="1"/>
      <c r="N380" s="1"/>
      <c r="O380" s="1"/>
      <c r="P380" s="1"/>
      <c r="Q380" s="1"/>
      <c r="R380" s="1"/>
      <c r="S380" s="1"/>
      <c r="T380" s="1"/>
      <c r="U380" s="1"/>
      <c r="V380" s="1"/>
      <c r="W380" s="1"/>
      <c r="X380" s="1"/>
      <c r="Y380" s="1"/>
    </row>
    <row r="381" spans="1:25" ht="12" customHeight="1">
      <c r="A381" s="1"/>
      <c r="B381" s="1"/>
      <c r="C381" s="158"/>
      <c r="D381" s="133"/>
      <c r="E381" s="159"/>
      <c r="F381" s="159"/>
      <c r="G381" s="159"/>
      <c r="H381" s="1"/>
      <c r="I381" s="1"/>
      <c r="J381" s="1"/>
      <c r="K381" s="1"/>
      <c r="L381" s="1"/>
      <c r="M381" s="1"/>
      <c r="N381" s="1"/>
      <c r="O381" s="1"/>
      <c r="P381" s="1"/>
      <c r="Q381" s="1"/>
      <c r="R381" s="1"/>
      <c r="S381" s="1"/>
      <c r="T381" s="1"/>
      <c r="U381" s="1"/>
      <c r="V381" s="1"/>
      <c r="W381" s="1"/>
      <c r="X381" s="1"/>
      <c r="Y381" s="1"/>
    </row>
    <row r="382" spans="1:25" ht="12" customHeight="1">
      <c r="A382" s="1"/>
      <c r="B382" s="1"/>
      <c r="C382" s="158"/>
      <c r="D382" s="133"/>
      <c r="E382" s="159"/>
      <c r="F382" s="159"/>
      <c r="G382" s="159"/>
      <c r="H382" s="1"/>
      <c r="I382" s="1"/>
      <c r="J382" s="1"/>
      <c r="K382" s="1"/>
      <c r="L382" s="1"/>
      <c r="M382" s="1"/>
      <c r="N382" s="1"/>
      <c r="O382" s="1"/>
      <c r="P382" s="1"/>
      <c r="Q382" s="1"/>
      <c r="R382" s="1"/>
      <c r="S382" s="1"/>
      <c r="T382" s="1"/>
      <c r="U382" s="1"/>
      <c r="V382" s="1"/>
      <c r="W382" s="1"/>
      <c r="X382" s="1"/>
      <c r="Y382" s="1"/>
    </row>
    <row r="383" spans="1:25" ht="12" customHeight="1">
      <c r="A383" s="1"/>
      <c r="B383" s="1"/>
      <c r="C383" s="158"/>
      <c r="D383" s="133"/>
      <c r="E383" s="159"/>
      <c r="F383" s="159"/>
      <c r="G383" s="159"/>
      <c r="H383" s="1"/>
      <c r="I383" s="1"/>
      <c r="J383" s="1"/>
      <c r="K383" s="1"/>
      <c r="L383" s="1"/>
      <c r="M383" s="1"/>
      <c r="N383" s="1"/>
      <c r="O383" s="1"/>
      <c r="P383" s="1"/>
      <c r="Q383" s="1"/>
      <c r="R383" s="1"/>
      <c r="S383" s="1"/>
      <c r="T383" s="1"/>
      <c r="U383" s="1"/>
      <c r="V383" s="1"/>
      <c r="W383" s="1"/>
      <c r="X383" s="1"/>
      <c r="Y383" s="1"/>
    </row>
    <row r="384" spans="1:25" ht="12" customHeight="1">
      <c r="A384" s="1"/>
      <c r="B384" s="1"/>
      <c r="C384" s="158"/>
      <c r="D384" s="133"/>
      <c r="E384" s="159"/>
      <c r="F384" s="159"/>
      <c r="G384" s="159"/>
      <c r="H384" s="1"/>
      <c r="I384" s="1"/>
      <c r="J384" s="1"/>
      <c r="K384" s="1"/>
      <c r="L384" s="1"/>
      <c r="M384" s="1"/>
      <c r="N384" s="1"/>
      <c r="O384" s="1"/>
      <c r="P384" s="1"/>
      <c r="Q384" s="1"/>
      <c r="R384" s="1"/>
      <c r="S384" s="1"/>
      <c r="T384" s="1"/>
      <c r="U384" s="1"/>
      <c r="V384" s="1"/>
      <c r="W384" s="1"/>
      <c r="X384" s="1"/>
      <c r="Y384" s="1"/>
    </row>
    <row r="385" spans="1:25" ht="12" customHeight="1">
      <c r="A385" s="1"/>
      <c r="B385" s="1"/>
      <c r="C385" s="158"/>
      <c r="D385" s="133"/>
      <c r="E385" s="159"/>
      <c r="F385" s="159"/>
      <c r="G385" s="159"/>
      <c r="H385" s="1"/>
      <c r="I385" s="1"/>
      <c r="J385" s="1"/>
      <c r="K385" s="1"/>
      <c r="L385" s="1"/>
      <c r="M385" s="1"/>
      <c r="N385" s="1"/>
      <c r="O385" s="1"/>
      <c r="P385" s="1"/>
      <c r="Q385" s="1"/>
      <c r="R385" s="1"/>
      <c r="S385" s="1"/>
      <c r="T385" s="1"/>
      <c r="U385" s="1"/>
      <c r="V385" s="1"/>
      <c r="W385" s="1"/>
      <c r="X385" s="1"/>
      <c r="Y385" s="1"/>
    </row>
    <row r="386" spans="1:25" ht="12" customHeight="1">
      <c r="A386" s="1"/>
      <c r="B386" s="1"/>
      <c r="C386" s="158"/>
      <c r="D386" s="133"/>
      <c r="E386" s="159"/>
      <c r="F386" s="159"/>
      <c r="G386" s="159"/>
      <c r="H386" s="1"/>
      <c r="I386" s="1"/>
      <c r="J386" s="1"/>
      <c r="K386" s="1"/>
      <c r="L386" s="1"/>
      <c r="M386" s="1"/>
      <c r="N386" s="1"/>
      <c r="O386" s="1"/>
      <c r="P386" s="1"/>
      <c r="Q386" s="1"/>
      <c r="R386" s="1"/>
      <c r="S386" s="1"/>
      <c r="T386" s="1"/>
      <c r="U386" s="1"/>
      <c r="V386" s="1"/>
      <c r="W386" s="1"/>
      <c r="X386" s="1"/>
      <c r="Y386" s="1"/>
    </row>
    <row r="387" spans="1:25" ht="12" customHeight="1">
      <c r="A387" s="1"/>
      <c r="B387" s="1"/>
      <c r="C387" s="158"/>
      <c r="D387" s="133"/>
      <c r="E387" s="159"/>
      <c r="F387" s="159"/>
      <c r="G387" s="159"/>
      <c r="H387" s="1"/>
      <c r="I387" s="1"/>
      <c r="J387" s="1"/>
      <c r="K387" s="1"/>
      <c r="L387" s="1"/>
      <c r="M387" s="1"/>
      <c r="N387" s="1"/>
      <c r="O387" s="1"/>
      <c r="P387" s="1"/>
      <c r="Q387" s="1"/>
      <c r="R387" s="1"/>
      <c r="S387" s="1"/>
      <c r="T387" s="1"/>
      <c r="U387" s="1"/>
      <c r="V387" s="1"/>
      <c r="W387" s="1"/>
      <c r="X387" s="1"/>
      <c r="Y387" s="1"/>
    </row>
    <row r="388" spans="1:25" ht="12" customHeight="1">
      <c r="A388" s="1"/>
      <c r="B388" s="1"/>
      <c r="C388" s="158"/>
      <c r="D388" s="133"/>
      <c r="E388" s="159"/>
      <c r="F388" s="159"/>
      <c r="G388" s="159"/>
      <c r="H388" s="1"/>
      <c r="I388" s="1"/>
      <c r="J388" s="1"/>
      <c r="K388" s="1"/>
      <c r="L388" s="1"/>
      <c r="M388" s="1"/>
      <c r="N388" s="1"/>
      <c r="O388" s="1"/>
      <c r="P388" s="1"/>
      <c r="Q388" s="1"/>
      <c r="R388" s="1"/>
      <c r="S388" s="1"/>
      <c r="T388" s="1"/>
      <c r="U388" s="1"/>
      <c r="V388" s="1"/>
      <c r="W388" s="1"/>
      <c r="X388" s="1"/>
      <c r="Y388" s="1"/>
    </row>
    <row r="389" spans="1:25" ht="12" customHeight="1">
      <c r="A389" s="1"/>
      <c r="B389" s="1"/>
      <c r="C389" s="158"/>
      <c r="D389" s="133"/>
      <c r="E389" s="159"/>
      <c r="F389" s="159"/>
      <c r="G389" s="159"/>
      <c r="H389" s="1"/>
      <c r="I389" s="1"/>
      <c r="J389" s="1"/>
      <c r="K389" s="1"/>
      <c r="L389" s="1"/>
      <c r="M389" s="1"/>
      <c r="N389" s="1"/>
      <c r="O389" s="1"/>
      <c r="P389" s="1"/>
      <c r="Q389" s="1"/>
      <c r="R389" s="1"/>
      <c r="S389" s="1"/>
      <c r="T389" s="1"/>
      <c r="U389" s="1"/>
      <c r="V389" s="1"/>
      <c r="W389" s="1"/>
      <c r="X389" s="1"/>
      <c r="Y389" s="1"/>
    </row>
    <row r="390" spans="1:25" ht="12" customHeight="1">
      <c r="A390" s="1"/>
      <c r="B390" s="1"/>
      <c r="C390" s="158"/>
      <c r="D390" s="133"/>
      <c r="E390" s="159"/>
      <c r="F390" s="159"/>
      <c r="G390" s="159"/>
      <c r="H390" s="1"/>
      <c r="I390" s="1"/>
      <c r="J390" s="1"/>
      <c r="K390" s="1"/>
      <c r="L390" s="1"/>
      <c r="M390" s="1"/>
      <c r="N390" s="1"/>
      <c r="O390" s="1"/>
      <c r="P390" s="1"/>
      <c r="Q390" s="1"/>
      <c r="R390" s="1"/>
      <c r="S390" s="1"/>
      <c r="T390" s="1"/>
      <c r="U390" s="1"/>
      <c r="V390" s="1"/>
      <c r="W390" s="1"/>
      <c r="X390" s="1"/>
      <c r="Y390" s="1"/>
    </row>
    <row r="391" spans="1:25" ht="12" customHeight="1">
      <c r="A391" s="1"/>
      <c r="B391" s="1"/>
      <c r="C391" s="158"/>
      <c r="D391" s="133"/>
      <c r="E391" s="159"/>
      <c r="F391" s="159"/>
      <c r="G391" s="159"/>
      <c r="H391" s="1"/>
      <c r="I391" s="1"/>
      <c r="J391" s="1"/>
      <c r="K391" s="1"/>
      <c r="L391" s="1"/>
      <c r="M391" s="1"/>
      <c r="N391" s="1"/>
      <c r="O391" s="1"/>
      <c r="P391" s="1"/>
      <c r="Q391" s="1"/>
      <c r="R391" s="1"/>
      <c r="S391" s="1"/>
      <c r="T391" s="1"/>
      <c r="U391" s="1"/>
      <c r="V391" s="1"/>
      <c r="W391" s="1"/>
      <c r="X391" s="1"/>
      <c r="Y391" s="1"/>
    </row>
    <row r="392" spans="1:25" ht="12" customHeight="1">
      <c r="A392" s="1"/>
      <c r="B392" s="1"/>
      <c r="C392" s="158"/>
      <c r="D392" s="133"/>
      <c r="E392" s="159"/>
      <c r="F392" s="159"/>
      <c r="G392" s="159"/>
      <c r="H392" s="1"/>
      <c r="I392" s="1"/>
      <c r="J392" s="1"/>
      <c r="K392" s="1"/>
      <c r="L392" s="1"/>
      <c r="M392" s="1"/>
      <c r="N392" s="1"/>
      <c r="O392" s="1"/>
      <c r="P392" s="1"/>
      <c r="Q392" s="1"/>
      <c r="R392" s="1"/>
      <c r="S392" s="1"/>
      <c r="T392" s="1"/>
      <c r="U392" s="1"/>
      <c r="V392" s="1"/>
      <c r="W392" s="1"/>
      <c r="X392" s="1"/>
      <c r="Y392" s="1"/>
    </row>
    <row r="393" spans="1:25" ht="12" customHeight="1">
      <c r="A393" s="1"/>
      <c r="B393" s="1"/>
      <c r="C393" s="158"/>
      <c r="D393" s="133"/>
      <c r="E393" s="159"/>
      <c r="F393" s="159"/>
      <c r="G393" s="159"/>
      <c r="H393" s="1"/>
      <c r="I393" s="1"/>
      <c r="J393" s="1"/>
      <c r="K393" s="1"/>
      <c r="L393" s="1"/>
      <c r="M393" s="1"/>
      <c r="N393" s="1"/>
      <c r="O393" s="1"/>
      <c r="P393" s="1"/>
      <c r="Q393" s="1"/>
      <c r="R393" s="1"/>
      <c r="S393" s="1"/>
      <c r="T393" s="1"/>
      <c r="U393" s="1"/>
      <c r="V393" s="1"/>
      <c r="W393" s="1"/>
      <c r="X393" s="1"/>
      <c r="Y393" s="1"/>
    </row>
    <row r="394" spans="1:25" ht="12" customHeight="1">
      <c r="A394" s="1"/>
      <c r="B394" s="1"/>
      <c r="C394" s="158"/>
      <c r="D394" s="133"/>
      <c r="E394" s="159"/>
      <c r="F394" s="159"/>
      <c r="G394" s="159"/>
      <c r="H394" s="1"/>
      <c r="I394" s="1"/>
      <c r="J394" s="1"/>
      <c r="K394" s="1"/>
      <c r="L394" s="1"/>
      <c r="M394" s="1"/>
      <c r="N394" s="1"/>
      <c r="O394" s="1"/>
      <c r="P394" s="1"/>
      <c r="Q394" s="1"/>
      <c r="R394" s="1"/>
      <c r="S394" s="1"/>
      <c r="T394" s="1"/>
      <c r="U394" s="1"/>
      <c r="V394" s="1"/>
      <c r="W394" s="1"/>
      <c r="X394" s="1"/>
      <c r="Y394" s="1"/>
    </row>
    <row r="395" spans="1:25" ht="12" customHeight="1">
      <c r="A395" s="1"/>
      <c r="B395" s="1"/>
      <c r="C395" s="158"/>
      <c r="D395" s="133"/>
      <c r="E395" s="159"/>
      <c r="F395" s="159"/>
      <c r="G395" s="159"/>
      <c r="H395" s="1"/>
      <c r="I395" s="1"/>
      <c r="J395" s="1"/>
      <c r="K395" s="1"/>
      <c r="L395" s="1"/>
      <c r="M395" s="1"/>
      <c r="N395" s="1"/>
      <c r="O395" s="1"/>
      <c r="P395" s="1"/>
      <c r="Q395" s="1"/>
      <c r="R395" s="1"/>
      <c r="S395" s="1"/>
      <c r="T395" s="1"/>
      <c r="U395" s="1"/>
      <c r="V395" s="1"/>
      <c r="W395" s="1"/>
      <c r="X395" s="1"/>
      <c r="Y395" s="1"/>
    </row>
    <row r="396" spans="1:25" ht="12" customHeight="1">
      <c r="A396" s="1"/>
      <c r="B396" s="1"/>
      <c r="C396" s="158"/>
      <c r="D396" s="133"/>
      <c r="E396" s="159"/>
      <c r="F396" s="159"/>
      <c r="G396" s="159"/>
      <c r="H396" s="1"/>
      <c r="I396" s="1"/>
      <c r="J396" s="1"/>
      <c r="K396" s="1"/>
      <c r="L396" s="1"/>
      <c r="M396" s="1"/>
      <c r="N396" s="1"/>
      <c r="O396" s="1"/>
      <c r="P396" s="1"/>
      <c r="Q396" s="1"/>
      <c r="R396" s="1"/>
      <c r="S396" s="1"/>
      <c r="T396" s="1"/>
      <c r="U396" s="1"/>
      <c r="V396" s="1"/>
      <c r="W396" s="1"/>
      <c r="X396" s="1"/>
      <c r="Y396" s="1"/>
    </row>
    <row r="397" spans="1:25" ht="12" customHeight="1">
      <c r="A397" s="1"/>
      <c r="B397" s="1"/>
      <c r="C397" s="158"/>
      <c r="D397" s="133"/>
      <c r="E397" s="159"/>
      <c r="F397" s="159"/>
      <c r="G397" s="159"/>
      <c r="H397" s="1"/>
      <c r="I397" s="1"/>
      <c r="J397" s="1"/>
      <c r="K397" s="1"/>
      <c r="L397" s="1"/>
      <c r="M397" s="1"/>
      <c r="N397" s="1"/>
      <c r="O397" s="1"/>
      <c r="P397" s="1"/>
      <c r="Q397" s="1"/>
      <c r="R397" s="1"/>
      <c r="S397" s="1"/>
      <c r="T397" s="1"/>
      <c r="U397" s="1"/>
      <c r="V397" s="1"/>
      <c r="W397" s="1"/>
      <c r="X397" s="1"/>
      <c r="Y397" s="1"/>
    </row>
    <row r="398" spans="1:25" ht="12" customHeight="1">
      <c r="A398" s="1"/>
      <c r="B398" s="1"/>
      <c r="C398" s="158"/>
      <c r="D398" s="133"/>
      <c r="E398" s="159"/>
      <c r="F398" s="159"/>
      <c r="G398" s="159"/>
      <c r="H398" s="1"/>
      <c r="I398" s="1"/>
      <c r="J398" s="1"/>
      <c r="K398" s="1"/>
      <c r="L398" s="1"/>
      <c r="M398" s="1"/>
      <c r="N398" s="1"/>
      <c r="O398" s="1"/>
      <c r="P398" s="1"/>
      <c r="Q398" s="1"/>
      <c r="R398" s="1"/>
      <c r="S398" s="1"/>
      <c r="T398" s="1"/>
      <c r="U398" s="1"/>
      <c r="V398" s="1"/>
      <c r="W398" s="1"/>
      <c r="X398" s="1"/>
      <c r="Y398" s="1"/>
    </row>
    <row r="399" spans="1:25" ht="12" customHeight="1">
      <c r="A399" s="1"/>
      <c r="B399" s="1"/>
      <c r="C399" s="158"/>
      <c r="D399" s="133"/>
      <c r="E399" s="159"/>
      <c r="F399" s="159"/>
      <c r="G399" s="159"/>
      <c r="H399" s="1"/>
      <c r="I399" s="1"/>
      <c r="J399" s="1"/>
      <c r="K399" s="1"/>
      <c r="L399" s="1"/>
      <c r="M399" s="1"/>
      <c r="N399" s="1"/>
      <c r="O399" s="1"/>
      <c r="P399" s="1"/>
      <c r="Q399" s="1"/>
      <c r="R399" s="1"/>
      <c r="S399" s="1"/>
      <c r="T399" s="1"/>
      <c r="U399" s="1"/>
      <c r="V399" s="1"/>
      <c r="W399" s="1"/>
      <c r="X399" s="1"/>
      <c r="Y399" s="1"/>
    </row>
    <row r="400" spans="1:25" ht="12" customHeight="1">
      <c r="A400" s="1"/>
      <c r="B400" s="1"/>
      <c r="C400" s="158"/>
      <c r="D400" s="133"/>
      <c r="E400" s="159"/>
      <c r="F400" s="159"/>
      <c r="G400" s="159"/>
      <c r="H400" s="1"/>
      <c r="I400" s="1"/>
      <c r="J400" s="1"/>
      <c r="K400" s="1"/>
      <c r="L400" s="1"/>
      <c r="M400" s="1"/>
      <c r="N400" s="1"/>
      <c r="O400" s="1"/>
      <c r="P400" s="1"/>
      <c r="Q400" s="1"/>
      <c r="R400" s="1"/>
      <c r="S400" s="1"/>
      <c r="T400" s="1"/>
      <c r="U400" s="1"/>
      <c r="V400" s="1"/>
      <c r="W400" s="1"/>
      <c r="X400" s="1"/>
      <c r="Y400" s="1"/>
    </row>
    <row r="401" spans="1:25" ht="12" customHeight="1">
      <c r="A401" s="1"/>
      <c r="B401" s="1"/>
      <c r="C401" s="158"/>
      <c r="D401" s="133"/>
      <c r="E401" s="159"/>
      <c r="F401" s="159"/>
      <c r="G401" s="159"/>
      <c r="H401" s="1"/>
      <c r="I401" s="1"/>
      <c r="J401" s="1"/>
      <c r="K401" s="1"/>
      <c r="L401" s="1"/>
      <c r="M401" s="1"/>
      <c r="N401" s="1"/>
      <c r="O401" s="1"/>
      <c r="P401" s="1"/>
      <c r="Q401" s="1"/>
      <c r="R401" s="1"/>
      <c r="S401" s="1"/>
      <c r="T401" s="1"/>
      <c r="U401" s="1"/>
      <c r="V401" s="1"/>
      <c r="W401" s="1"/>
      <c r="X401" s="1"/>
      <c r="Y401" s="1"/>
    </row>
    <row r="402" spans="1:25" ht="12" customHeight="1">
      <c r="A402" s="1"/>
      <c r="B402" s="1"/>
      <c r="C402" s="158"/>
      <c r="D402" s="133"/>
      <c r="E402" s="159"/>
      <c r="F402" s="159"/>
      <c r="G402" s="159"/>
      <c r="H402" s="1"/>
      <c r="I402" s="1"/>
      <c r="J402" s="1"/>
      <c r="K402" s="1"/>
      <c r="L402" s="1"/>
      <c r="M402" s="1"/>
      <c r="N402" s="1"/>
      <c r="O402" s="1"/>
      <c r="P402" s="1"/>
      <c r="Q402" s="1"/>
      <c r="R402" s="1"/>
      <c r="S402" s="1"/>
      <c r="T402" s="1"/>
      <c r="U402" s="1"/>
      <c r="V402" s="1"/>
      <c r="W402" s="1"/>
      <c r="X402" s="1"/>
      <c r="Y402" s="1"/>
    </row>
    <row r="403" spans="1:25" ht="12" customHeight="1">
      <c r="A403" s="1"/>
      <c r="B403" s="1"/>
      <c r="C403" s="158"/>
      <c r="D403" s="133"/>
      <c r="E403" s="159"/>
      <c r="F403" s="159"/>
      <c r="G403" s="159"/>
      <c r="H403" s="1"/>
      <c r="I403" s="1"/>
      <c r="J403" s="1"/>
      <c r="K403" s="1"/>
      <c r="L403" s="1"/>
      <c r="M403" s="1"/>
      <c r="N403" s="1"/>
      <c r="O403" s="1"/>
      <c r="P403" s="1"/>
      <c r="Q403" s="1"/>
      <c r="R403" s="1"/>
      <c r="S403" s="1"/>
      <c r="T403" s="1"/>
      <c r="U403" s="1"/>
      <c r="V403" s="1"/>
      <c r="W403" s="1"/>
      <c r="X403" s="1"/>
      <c r="Y403" s="1"/>
    </row>
    <row r="404" spans="1:25" ht="12" customHeight="1">
      <c r="A404" s="1"/>
      <c r="B404" s="1"/>
      <c r="C404" s="158"/>
      <c r="D404" s="133"/>
      <c r="E404" s="159"/>
      <c r="F404" s="159"/>
      <c r="G404" s="159"/>
      <c r="H404" s="1"/>
      <c r="I404" s="1"/>
      <c r="J404" s="1"/>
      <c r="K404" s="1"/>
      <c r="L404" s="1"/>
      <c r="M404" s="1"/>
      <c r="N404" s="1"/>
      <c r="O404" s="1"/>
      <c r="P404" s="1"/>
      <c r="Q404" s="1"/>
      <c r="R404" s="1"/>
      <c r="S404" s="1"/>
      <c r="T404" s="1"/>
      <c r="U404" s="1"/>
      <c r="V404" s="1"/>
      <c r="W404" s="1"/>
      <c r="X404" s="1"/>
      <c r="Y404" s="1"/>
    </row>
    <row r="405" spans="1:25" ht="12" customHeight="1">
      <c r="A405" s="1"/>
      <c r="B405" s="1"/>
      <c r="C405" s="158"/>
      <c r="D405" s="133"/>
      <c r="E405" s="159"/>
      <c r="F405" s="159"/>
      <c r="G405" s="159"/>
      <c r="H405" s="1"/>
      <c r="I405" s="1"/>
      <c r="J405" s="1"/>
      <c r="K405" s="1"/>
      <c r="L405" s="1"/>
      <c r="M405" s="1"/>
      <c r="N405" s="1"/>
      <c r="O405" s="1"/>
      <c r="P405" s="1"/>
      <c r="Q405" s="1"/>
      <c r="R405" s="1"/>
      <c r="S405" s="1"/>
      <c r="T405" s="1"/>
      <c r="U405" s="1"/>
      <c r="V405" s="1"/>
      <c r="W405" s="1"/>
      <c r="X405" s="1"/>
      <c r="Y405" s="1"/>
    </row>
    <row r="406" spans="1:25" ht="12" customHeight="1">
      <c r="A406" s="1"/>
      <c r="B406" s="1"/>
      <c r="C406" s="158"/>
      <c r="D406" s="133"/>
      <c r="E406" s="159"/>
      <c r="F406" s="159"/>
      <c r="G406" s="159"/>
      <c r="H406" s="1"/>
      <c r="I406" s="1"/>
      <c r="J406" s="1"/>
      <c r="K406" s="1"/>
      <c r="L406" s="1"/>
      <c r="M406" s="1"/>
      <c r="N406" s="1"/>
      <c r="O406" s="1"/>
      <c r="P406" s="1"/>
      <c r="Q406" s="1"/>
      <c r="R406" s="1"/>
      <c r="S406" s="1"/>
      <c r="T406" s="1"/>
      <c r="U406" s="1"/>
      <c r="V406" s="1"/>
      <c r="W406" s="1"/>
      <c r="X406" s="1"/>
      <c r="Y406" s="1"/>
    </row>
    <row r="407" spans="1:25" ht="12" customHeight="1">
      <c r="A407" s="1"/>
      <c r="B407" s="1"/>
      <c r="C407" s="158"/>
      <c r="D407" s="133"/>
      <c r="E407" s="159"/>
      <c r="F407" s="159"/>
      <c r="G407" s="159"/>
      <c r="H407" s="1"/>
      <c r="I407" s="1"/>
      <c r="J407" s="1"/>
      <c r="K407" s="1"/>
      <c r="L407" s="1"/>
      <c r="M407" s="1"/>
      <c r="N407" s="1"/>
      <c r="O407" s="1"/>
      <c r="P407" s="1"/>
      <c r="Q407" s="1"/>
      <c r="R407" s="1"/>
      <c r="S407" s="1"/>
      <c r="T407" s="1"/>
      <c r="U407" s="1"/>
      <c r="V407" s="1"/>
      <c r="W407" s="1"/>
      <c r="X407" s="1"/>
      <c r="Y407" s="1"/>
    </row>
    <row r="408" spans="1:25" ht="12" customHeight="1">
      <c r="A408" s="1"/>
      <c r="B408" s="1"/>
      <c r="C408" s="158"/>
      <c r="D408" s="133"/>
      <c r="E408" s="159"/>
      <c r="F408" s="159"/>
      <c r="G408" s="159"/>
      <c r="H408" s="1"/>
      <c r="I408" s="1"/>
      <c r="J408" s="1"/>
      <c r="K408" s="1"/>
      <c r="L408" s="1"/>
      <c r="M408" s="1"/>
      <c r="N408" s="1"/>
      <c r="O408" s="1"/>
      <c r="P408" s="1"/>
      <c r="Q408" s="1"/>
      <c r="R408" s="1"/>
      <c r="S408" s="1"/>
      <c r="T408" s="1"/>
      <c r="U408" s="1"/>
      <c r="V408" s="1"/>
      <c r="W408" s="1"/>
      <c r="X408" s="1"/>
      <c r="Y408" s="1"/>
    </row>
    <row r="409" spans="1:25" ht="12" customHeight="1">
      <c r="A409" s="1"/>
      <c r="B409" s="1"/>
      <c r="C409" s="158"/>
      <c r="D409" s="133"/>
      <c r="E409" s="159"/>
      <c r="F409" s="159"/>
      <c r="G409" s="159"/>
      <c r="H409" s="1"/>
      <c r="I409" s="1"/>
      <c r="J409" s="1"/>
      <c r="K409" s="1"/>
      <c r="L409" s="1"/>
      <c r="M409" s="1"/>
      <c r="N409" s="1"/>
      <c r="O409" s="1"/>
      <c r="P409" s="1"/>
      <c r="Q409" s="1"/>
      <c r="R409" s="1"/>
      <c r="S409" s="1"/>
      <c r="T409" s="1"/>
      <c r="U409" s="1"/>
      <c r="V409" s="1"/>
      <c r="W409" s="1"/>
      <c r="X409" s="1"/>
      <c r="Y409" s="1"/>
    </row>
    <row r="410" spans="1:25" ht="12" customHeight="1">
      <c r="A410" s="1"/>
      <c r="B410" s="1"/>
      <c r="C410" s="158"/>
      <c r="D410" s="133"/>
      <c r="E410" s="159"/>
      <c r="F410" s="159"/>
      <c r="G410" s="159"/>
      <c r="H410" s="1"/>
      <c r="I410" s="1"/>
      <c r="J410" s="1"/>
      <c r="K410" s="1"/>
      <c r="L410" s="1"/>
      <c r="M410" s="1"/>
      <c r="N410" s="1"/>
      <c r="O410" s="1"/>
      <c r="P410" s="1"/>
      <c r="Q410" s="1"/>
      <c r="R410" s="1"/>
      <c r="S410" s="1"/>
      <c r="T410" s="1"/>
      <c r="U410" s="1"/>
      <c r="V410" s="1"/>
      <c r="W410" s="1"/>
      <c r="X410" s="1"/>
      <c r="Y410" s="1"/>
    </row>
    <row r="411" spans="1:25" ht="12" customHeight="1">
      <c r="A411" s="1"/>
      <c r="B411" s="1"/>
      <c r="C411" s="158"/>
      <c r="D411" s="133"/>
      <c r="E411" s="159"/>
      <c r="F411" s="159"/>
      <c r="G411" s="159"/>
      <c r="H411" s="1"/>
      <c r="I411" s="1"/>
      <c r="J411" s="1"/>
      <c r="K411" s="1"/>
      <c r="L411" s="1"/>
      <c r="M411" s="1"/>
      <c r="N411" s="1"/>
      <c r="O411" s="1"/>
      <c r="P411" s="1"/>
      <c r="Q411" s="1"/>
      <c r="R411" s="1"/>
      <c r="S411" s="1"/>
      <c r="T411" s="1"/>
      <c r="U411" s="1"/>
      <c r="V411" s="1"/>
      <c r="W411" s="1"/>
      <c r="X411" s="1"/>
      <c r="Y411" s="1"/>
    </row>
    <row r="412" spans="1:25" ht="12" customHeight="1">
      <c r="A412" s="1"/>
      <c r="B412" s="1"/>
      <c r="C412" s="158"/>
      <c r="D412" s="133"/>
      <c r="E412" s="159"/>
      <c r="F412" s="159"/>
      <c r="G412" s="159"/>
      <c r="H412" s="1"/>
      <c r="I412" s="1"/>
      <c r="J412" s="1"/>
      <c r="K412" s="1"/>
      <c r="L412" s="1"/>
      <c r="M412" s="1"/>
      <c r="N412" s="1"/>
      <c r="O412" s="1"/>
      <c r="P412" s="1"/>
      <c r="Q412" s="1"/>
      <c r="R412" s="1"/>
      <c r="S412" s="1"/>
      <c r="T412" s="1"/>
      <c r="U412" s="1"/>
      <c r="V412" s="1"/>
      <c r="W412" s="1"/>
      <c r="X412" s="1"/>
      <c r="Y412" s="1"/>
    </row>
    <row r="413" spans="1:25" ht="12" customHeight="1">
      <c r="A413" s="1"/>
      <c r="B413" s="1"/>
      <c r="C413" s="158"/>
      <c r="D413" s="133"/>
      <c r="E413" s="159"/>
      <c r="F413" s="159"/>
      <c r="G413" s="159"/>
      <c r="H413" s="1"/>
      <c r="I413" s="1"/>
      <c r="J413" s="1"/>
      <c r="K413" s="1"/>
      <c r="L413" s="1"/>
      <c r="M413" s="1"/>
      <c r="N413" s="1"/>
      <c r="O413" s="1"/>
      <c r="P413" s="1"/>
      <c r="Q413" s="1"/>
      <c r="R413" s="1"/>
      <c r="S413" s="1"/>
      <c r="T413" s="1"/>
      <c r="U413" s="1"/>
      <c r="V413" s="1"/>
      <c r="W413" s="1"/>
      <c r="X413" s="1"/>
      <c r="Y413" s="1"/>
    </row>
    <row r="414" spans="1:25" ht="12" customHeight="1">
      <c r="A414" s="1"/>
      <c r="B414" s="1"/>
      <c r="C414" s="158"/>
      <c r="D414" s="133"/>
      <c r="E414" s="159"/>
      <c r="F414" s="159"/>
      <c r="G414" s="159"/>
      <c r="H414" s="1"/>
      <c r="I414" s="1"/>
      <c r="J414" s="1"/>
      <c r="K414" s="1"/>
      <c r="L414" s="1"/>
      <c r="M414" s="1"/>
      <c r="N414" s="1"/>
      <c r="O414" s="1"/>
      <c r="P414" s="1"/>
      <c r="Q414" s="1"/>
      <c r="R414" s="1"/>
      <c r="S414" s="1"/>
      <c r="T414" s="1"/>
      <c r="U414" s="1"/>
      <c r="V414" s="1"/>
      <c r="W414" s="1"/>
      <c r="X414" s="1"/>
      <c r="Y414" s="1"/>
    </row>
    <row r="415" spans="1:25" ht="12" customHeight="1">
      <c r="A415" s="1"/>
      <c r="B415" s="1"/>
      <c r="C415" s="158"/>
      <c r="D415" s="133"/>
      <c r="E415" s="159"/>
      <c r="F415" s="159"/>
      <c r="G415" s="159"/>
      <c r="H415" s="1"/>
      <c r="I415" s="1"/>
      <c r="J415" s="1"/>
      <c r="K415" s="1"/>
      <c r="L415" s="1"/>
      <c r="M415" s="1"/>
      <c r="N415" s="1"/>
      <c r="O415" s="1"/>
      <c r="P415" s="1"/>
      <c r="Q415" s="1"/>
      <c r="R415" s="1"/>
      <c r="S415" s="1"/>
      <c r="T415" s="1"/>
      <c r="U415" s="1"/>
      <c r="V415" s="1"/>
      <c r="W415" s="1"/>
      <c r="X415" s="1"/>
      <c r="Y415" s="1"/>
    </row>
    <row r="416" spans="1:25" ht="12" customHeight="1">
      <c r="A416" s="1"/>
      <c r="B416" s="1"/>
      <c r="C416" s="158"/>
      <c r="D416" s="133"/>
      <c r="E416" s="159"/>
      <c r="F416" s="159"/>
      <c r="G416" s="159"/>
      <c r="H416" s="1"/>
      <c r="I416" s="1"/>
      <c r="J416" s="1"/>
      <c r="K416" s="1"/>
      <c r="L416" s="1"/>
      <c r="M416" s="1"/>
      <c r="N416" s="1"/>
      <c r="O416" s="1"/>
      <c r="P416" s="1"/>
      <c r="Q416" s="1"/>
      <c r="R416" s="1"/>
      <c r="S416" s="1"/>
      <c r="T416" s="1"/>
      <c r="U416" s="1"/>
      <c r="V416" s="1"/>
      <c r="W416" s="1"/>
      <c r="X416" s="1"/>
      <c r="Y416" s="1"/>
    </row>
    <row r="417" spans="1:25" ht="12" customHeight="1">
      <c r="A417" s="1"/>
      <c r="B417" s="1"/>
      <c r="C417" s="158"/>
      <c r="D417" s="133"/>
      <c r="E417" s="159"/>
      <c r="F417" s="159"/>
      <c r="G417" s="159"/>
      <c r="H417" s="1"/>
      <c r="I417" s="1"/>
      <c r="J417" s="1"/>
      <c r="K417" s="1"/>
      <c r="L417" s="1"/>
      <c r="M417" s="1"/>
      <c r="N417" s="1"/>
      <c r="O417" s="1"/>
      <c r="P417" s="1"/>
      <c r="Q417" s="1"/>
      <c r="R417" s="1"/>
      <c r="S417" s="1"/>
      <c r="T417" s="1"/>
      <c r="U417" s="1"/>
      <c r="V417" s="1"/>
      <c r="W417" s="1"/>
      <c r="X417" s="1"/>
      <c r="Y417" s="1"/>
    </row>
    <row r="418" spans="1:25" ht="12" customHeight="1">
      <c r="A418" s="1"/>
      <c r="B418" s="1"/>
      <c r="C418" s="158"/>
      <c r="D418" s="133"/>
      <c r="E418" s="159"/>
      <c r="F418" s="159"/>
      <c r="G418" s="159"/>
      <c r="H418" s="1"/>
      <c r="I418" s="1"/>
      <c r="J418" s="1"/>
      <c r="K418" s="1"/>
      <c r="L418" s="1"/>
      <c r="M418" s="1"/>
      <c r="N418" s="1"/>
      <c r="O418" s="1"/>
      <c r="P418" s="1"/>
      <c r="Q418" s="1"/>
      <c r="R418" s="1"/>
      <c r="S418" s="1"/>
      <c r="T418" s="1"/>
      <c r="U418" s="1"/>
      <c r="V418" s="1"/>
      <c r="W418" s="1"/>
      <c r="X418" s="1"/>
      <c r="Y418" s="1"/>
    </row>
    <row r="419" spans="1:25" ht="12" customHeight="1">
      <c r="A419" s="1"/>
      <c r="B419" s="1"/>
      <c r="C419" s="158"/>
      <c r="D419" s="133"/>
      <c r="E419" s="159"/>
      <c r="F419" s="159"/>
      <c r="G419" s="159"/>
      <c r="H419" s="1"/>
      <c r="I419" s="1"/>
      <c r="J419" s="1"/>
      <c r="K419" s="1"/>
      <c r="L419" s="1"/>
      <c r="M419" s="1"/>
      <c r="N419" s="1"/>
      <c r="O419" s="1"/>
      <c r="P419" s="1"/>
      <c r="Q419" s="1"/>
      <c r="R419" s="1"/>
      <c r="S419" s="1"/>
      <c r="T419" s="1"/>
      <c r="U419" s="1"/>
      <c r="V419" s="1"/>
      <c r="W419" s="1"/>
      <c r="X419" s="1"/>
      <c r="Y419" s="1"/>
    </row>
    <row r="420" spans="1:25" ht="12" customHeight="1">
      <c r="A420" s="1"/>
      <c r="B420" s="1"/>
      <c r="C420" s="158"/>
      <c r="D420" s="133"/>
      <c r="E420" s="159"/>
      <c r="F420" s="159"/>
      <c r="G420" s="159"/>
      <c r="H420" s="1"/>
      <c r="I420" s="1"/>
      <c r="J420" s="1"/>
      <c r="K420" s="1"/>
      <c r="L420" s="1"/>
      <c r="M420" s="1"/>
      <c r="N420" s="1"/>
      <c r="O420" s="1"/>
      <c r="P420" s="1"/>
      <c r="Q420" s="1"/>
      <c r="R420" s="1"/>
      <c r="S420" s="1"/>
      <c r="T420" s="1"/>
      <c r="U420" s="1"/>
      <c r="V420" s="1"/>
      <c r="W420" s="1"/>
      <c r="X420" s="1"/>
      <c r="Y420" s="1"/>
    </row>
    <row r="421" spans="1:25" ht="12" customHeight="1">
      <c r="A421" s="1"/>
      <c r="B421" s="1"/>
      <c r="C421" s="158"/>
      <c r="D421" s="133"/>
      <c r="E421" s="159"/>
      <c r="F421" s="159"/>
      <c r="G421" s="159"/>
      <c r="H421" s="1"/>
      <c r="I421" s="1"/>
      <c r="J421" s="1"/>
      <c r="K421" s="1"/>
      <c r="L421" s="1"/>
      <c r="M421" s="1"/>
      <c r="N421" s="1"/>
      <c r="O421" s="1"/>
      <c r="P421" s="1"/>
      <c r="Q421" s="1"/>
      <c r="R421" s="1"/>
      <c r="S421" s="1"/>
      <c r="T421" s="1"/>
      <c r="U421" s="1"/>
      <c r="V421" s="1"/>
      <c r="W421" s="1"/>
      <c r="X421" s="1"/>
      <c r="Y421" s="1"/>
    </row>
    <row r="422" spans="1:25" ht="12" customHeight="1">
      <c r="A422" s="1"/>
      <c r="B422" s="1"/>
      <c r="C422" s="158"/>
      <c r="D422" s="133"/>
      <c r="E422" s="159"/>
      <c r="F422" s="159"/>
      <c r="G422" s="159"/>
      <c r="H422" s="1"/>
      <c r="I422" s="1"/>
      <c r="J422" s="1"/>
      <c r="K422" s="1"/>
      <c r="L422" s="1"/>
      <c r="M422" s="1"/>
      <c r="N422" s="1"/>
      <c r="O422" s="1"/>
      <c r="P422" s="1"/>
      <c r="Q422" s="1"/>
      <c r="R422" s="1"/>
      <c r="S422" s="1"/>
      <c r="T422" s="1"/>
      <c r="U422" s="1"/>
      <c r="V422" s="1"/>
      <c r="W422" s="1"/>
      <c r="X422" s="1"/>
      <c r="Y422" s="1"/>
    </row>
    <row r="423" spans="1:25" ht="12" customHeight="1">
      <c r="A423" s="1"/>
      <c r="B423" s="1"/>
      <c r="C423" s="158"/>
      <c r="D423" s="133"/>
      <c r="E423" s="159"/>
      <c r="F423" s="159"/>
      <c r="G423" s="159"/>
      <c r="H423" s="1"/>
      <c r="I423" s="1"/>
      <c r="J423" s="1"/>
      <c r="K423" s="1"/>
      <c r="L423" s="1"/>
      <c r="M423" s="1"/>
      <c r="N423" s="1"/>
      <c r="O423" s="1"/>
      <c r="P423" s="1"/>
      <c r="Q423" s="1"/>
      <c r="R423" s="1"/>
      <c r="S423" s="1"/>
      <c r="T423" s="1"/>
      <c r="U423" s="1"/>
      <c r="V423" s="1"/>
      <c r="W423" s="1"/>
      <c r="X423" s="1"/>
      <c r="Y423" s="1"/>
    </row>
    <row r="424" spans="1:25" ht="12" customHeight="1">
      <c r="A424" s="1"/>
      <c r="B424" s="1"/>
      <c r="C424" s="158"/>
      <c r="D424" s="133"/>
      <c r="E424" s="159"/>
      <c r="F424" s="159"/>
      <c r="G424" s="159"/>
      <c r="H424" s="1"/>
      <c r="I424" s="1"/>
      <c r="J424" s="1"/>
      <c r="K424" s="1"/>
      <c r="L424" s="1"/>
      <c r="M424" s="1"/>
      <c r="N424" s="1"/>
      <c r="O424" s="1"/>
      <c r="P424" s="1"/>
      <c r="Q424" s="1"/>
      <c r="R424" s="1"/>
      <c r="S424" s="1"/>
      <c r="T424" s="1"/>
      <c r="U424" s="1"/>
      <c r="V424" s="1"/>
      <c r="W424" s="1"/>
      <c r="X424" s="1"/>
      <c r="Y424" s="1"/>
    </row>
    <row r="425" spans="1:25" ht="12" customHeight="1">
      <c r="A425" s="1"/>
      <c r="B425" s="1"/>
      <c r="C425" s="158"/>
      <c r="D425" s="133"/>
      <c r="E425" s="159"/>
      <c r="F425" s="159"/>
      <c r="G425" s="159"/>
      <c r="H425" s="1"/>
      <c r="I425" s="1"/>
      <c r="J425" s="1"/>
      <c r="K425" s="1"/>
      <c r="L425" s="1"/>
      <c r="M425" s="1"/>
      <c r="N425" s="1"/>
      <c r="O425" s="1"/>
      <c r="P425" s="1"/>
      <c r="Q425" s="1"/>
      <c r="R425" s="1"/>
      <c r="S425" s="1"/>
      <c r="T425" s="1"/>
      <c r="U425" s="1"/>
      <c r="V425" s="1"/>
      <c r="W425" s="1"/>
      <c r="X425" s="1"/>
      <c r="Y425" s="1"/>
    </row>
    <row r="426" spans="1:25" ht="12" customHeight="1">
      <c r="A426" s="1"/>
      <c r="B426" s="1"/>
      <c r="C426" s="158"/>
      <c r="D426" s="133"/>
      <c r="E426" s="159"/>
      <c r="F426" s="159"/>
      <c r="G426" s="159"/>
      <c r="H426" s="1"/>
      <c r="I426" s="1"/>
      <c r="J426" s="1"/>
      <c r="K426" s="1"/>
      <c r="L426" s="1"/>
      <c r="M426" s="1"/>
      <c r="N426" s="1"/>
      <c r="O426" s="1"/>
      <c r="P426" s="1"/>
      <c r="Q426" s="1"/>
      <c r="R426" s="1"/>
      <c r="S426" s="1"/>
      <c r="T426" s="1"/>
      <c r="U426" s="1"/>
      <c r="V426" s="1"/>
      <c r="W426" s="1"/>
      <c r="X426" s="1"/>
      <c r="Y426" s="1"/>
    </row>
    <row r="427" spans="1:25" ht="12" customHeight="1">
      <c r="A427" s="1"/>
      <c r="B427" s="1"/>
      <c r="C427" s="158"/>
      <c r="D427" s="133"/>
      <c r="E427" s="159"/>
      <c r="F427" s="159"/>
      <c r="G427" s="159"/>
      <c r="H427" s="1"/>
      <c r="I427" s="1"/>
      <c r="J427" s="1"/>
      <c r="K427" s="1"/>
      <c r="L427" s="1"/>
      <c r="M427" s="1"/>
      <c r="N427" s="1"/>
      <c r="O427" s="1"/>
      <c r="P427" s="1"/>
      <c r="Q427" s="1"/>
      <c r="R427" s="1"/>
      <c r="S427" s="1"/>
      <c r="T427" s="1"/>
      <c r="U427" s="1"/>
      <c r="V427" s="1"/>
      <c r="W427" s="1"/>
      <c r="X427" s="1"/>
      <c r="Y427" s="1"/>
    </row>
    <row r="428" spans="1:25" ht="12" customHeight="1">
      <c r="A428" s="1"/>
      <c r="B428" s="1"/>
      <c r="C428" s="158"/>
      <c r="D428" s="133"/>
      <c r="E428" s="159"/>
      <c r="F428" s="159"/>
      <c r="G428" s="159"/>
      <c r="H428" s="1"/>
      <c r="I428" s="1"/>
      <c r="J428" s="1"/>
      <c r="K428" s="1"/>
      <c r="L428" s="1"/>
      <c r="M428" s="1"/>
      <c r="N428" s="1"/>
      <c r="O428" s="1"/>
      <c r="P428" s="1"/>
      <c r="Q428" s="1"/>
      <c r="R428" s="1"/>
      <c r="S428" s="1"/>
      <c r="T428" s="1"/>
      <c r="U428" s="1"/>
      <c r="V428" s="1"/>
      <c r="W428" s="1"/>
      <c r="X428" s="1"/>
      <c r="Y428" s="1"/>
    </row>
    <row r="429" spans="1:25" ht="12" customHeight="1">
      <c r="A429" s="1"/>
      <c r="B429" s="1"/>
      <c r="C429" s="158"/>
      <c r="D429" s="133"/>
      <c r="E429" s="159"/>
      <c r="F429" s="159"/>
      <c r="G429" s="159"/>
      <c r="H429" s="1"/>
      <c r="I429" s="1"/>
      <c r="J429" s="1"/>
      <c r="K429" s="1"/>
      <c r="L429" s="1"/>
      <c r="M429" s="1"/>
      <c r="N429" s="1"/>
      <c r="O429" s="1"/>
      <c r="P429" s="1"/>
      <c r="Q429" s="1"/>
      <c r="R429" s="1"/>
      <c r="S429" s="1"/>
      <c r="T429" s="1"/>
      <c r="U429" s="1"/>
      <c r="V429" s="1"/>
      <c r="W429" s="1"/>
      <c r="X429" s="1"/>
      <c r="Y429" s="1"/>
    </row>
    <row r="430" spans="1:25" ht="12" customHeight="1">
      <c r="A430" s="1"/>
      <c r="B430" s="1"/>
      <c r="C430" s="158"/>
      <c r="D430" s="133"/>
      <c r="E430" s="159"/>
      <c r="F430" s="159"/>
      <c r="G430" s="159"/>
      <c r="H430" s="1"/>
      <c r="I430" s="1"/>
      <c r="J430" s="1"/>
      <c r="K430" s="1"/>
      <c r="L430" s="1"/>
      <c r="M430" s="1"/>
      <c r="N430" s="1"/>
      <c r="O430" s="1"/>
      <c r="P430" s="1"/>
      <c r="Q430" s="1"/>
      <c r="R430" s="1"/>
      <c r="S430" s="1"/>
      <c r="T430" s="1"/>
      <c r="U430" s="1"/>
      <c r="V430" s="1"/>
      <c r="W430" s="1"/>
      <c r="X430" s="1"/>
      <c r="Y430" s="1"/>
    </row>
    <row r="431" spans="1:25" ht="12" customHeight="1">
      <c r="A431" s="1"/>
      <c r="B431" s="1"/>
      <c r="C431" s="158"/>
      <c r="D431" s="133"/>
      <c r="E431" s="159"/>
      <c r="F431" s="159"/>
      <c r="G431" s="159"/>
      <c r="H431" s="1"/>
      <c r="I431" s="1"/>
      <c r="J431" s="1"/>
      <c r="K431" s="1"/>
      <c r="L431" s="1"/>
      <c r="M431" s="1"/>
      <c r="N431" s="1"/>
      <c r="O431" s="1"/>
      <c r="P431" s="1"/>
      <c r="Q431" s="1"/>
      <c r="R431" s="1"/>
      <c r="S431" s="1"/>
      <c r="T431" s="1"/>
      <c r="U431" s="1"/>
      <c r="V431" s="1"/>
      <c r="W431" s="1"/>
      <c r="X431" s="1"/>
      <c r="Y431" s="1"/>
    </row>
    <row r="432" spans="1:25" ht="12" customHeight="1">
      <c r="A432" s="1"/>
      <c r="B432" s="1"/>
      <c r="C432" s="158"/>
      <c r="D432" s="133"/>
      <c r="E432" s="159"/>
      <c r="F432" s="159"/>
      <c r="G432" s="159"/>
      <c r="H432" s="1"/>
      <c r="I432" s="1"/>
      <c r="J432" s="1"/>
      <c r="K432" s="1"/>
      <c r="L432" s="1"/>
      <c r="M432" s="1"/>
      <c r="N432" s="1"/>
      <c r="O432" s="1"/>
      <c r="P432" s="1"/>
      <c r="Q432" s="1"/>
      <c r="R432" s="1"/>
      <c r="S432" s="1"/>
      <c r="T432" s="1"/>
      <c r="U432" s="1"/>
      <c r="V432" s="1"/>
      <c r="W432" s="1"/>
      <c r="X432" s="1"/>
      <c r="Y432" s="1"/>
    </row>
    <row r="433" spans="1:25" ht="12" customHeight="1">
      <c r="A433" s="1"/>
      <c r="B433" s="1"/>
      <c r="C433" s="158"/>
      <c r="D433" s="133"/>
      <c r="E433" s="159"/>
      <c r="F433" s="159"/>
      <c r="G433" s="159"/>
      <c r="H433" s="1"/>
      <c r="I433" s="1"/>
      <c r="J433" s="1"/>
      <c r="K433" s="1"/>
      <c r="L433" s="1"/>
      <c r="M433" s="1"/>
      <c r="N433" s="1"/>
      <c r="O433" s="1"/>
      <c r="P433" s="1"/>
      <c r="Q433" s="1"/>
      <c r="R433" s="1"/>
      <c r="S433" s="1"/>
      <c r="T433" s="1"/>
      <c r="U433" s="1"/>
      <c r="V433" s="1"/>
      <c r="W433" s="1"/>
      <c r="X433" s="1"/>
      <c r="Y433" s="1"/>
    </row>
    <row r="434" spans="1:25" ht="12" customHeight="1">
      <c r="A434" s="1"/>
      <c r="B434" s="1"/>
      <c r="C434" s="158"/>
      <c r="D434" s="133"/>
      <c r="E434" s="159"/>
      <c r="F434" s="159"/>
      <c r="G434" s="159"/>
      <c r="H434" s="1"/>
      <c r="I434" s="1"/>
      <c r="J434" s="1"/>
      <c r="K434" s="1"/>
      <c r="L434" s="1"/>
      <c r="M434" s="1"/>
      <c r="N434" s="1"/>
      <c r="O434" s="1"/>
      <c r="P434" s="1"/>
      <c r="Q434" s="1"/>
      <c r="R434" s="1"/>
      <c r="S434" s="1"/>
      <c r="T434" s="1"/>
      <c r="U434" s="1"/>
      <c r="V434" s="1"/>
      <c r="W434" s="1"/>
      <c r="X434" s="1"/>
      <c r="Y434" s="1"/>
    </row>
    <row r="435" spans="1:25" ht="12" customHeight="1">
      <c r="A435" s="1"/>
      <c r="B435" s="1"/>
      <c r="C435" s="158"/>
      <c r="D435" s="133"/>
      <c r="E435" s="159"/>
      <c r="F435" s="159"/>
      <c r="G435" s="159"/>
      <c r="H435" s="1"/>
      <c r="I435" s="1"/>
      <c r="J435" s="1"/>
      <c r="K435" s="1"/>
      <c r="L435" s="1"/>
      <c r="M435" s="1"/>
      <c r="N435" s="1"/>
      <c r="O435" s="1"/>
      <c r="P435" s="1"/>
      <c r="Q435" s="1"/>
      <c r="R435" s="1"/>
      <c r="S435" s="1"/>
      <c r="T435" s="1"/>
      <c r="U435" s="1"/>
      <c r="V435" s="1"/>
      <c r="W435" s="1"/>
      <c r="X435" s="1"/>
      <c r="Y435" s="1"/>
    </row>
    <row r="436" spans="1:25" ht="12" customHeight="1">
      <c r="A436" s="1"/>
      <c r="B436" s="1"/>
      <c r="C436" s="158"/>
      <c r="D436" s="133"/>
      <c r="E436" s="159"/>
      <c r="F436" s="159"/>
      <c r="G436" s="159"/>
      <c r="H436" s="1"/>
      <c r="I436" s="1"/>
      <c r="J436" s="1"/>
      <c r="K436" s="1"/>
      <c r="L436" s="1"/>
      <c r="M436" s="1"/>
      <c r="N436" s="1"/>
      <c r="O436" s="1"/>
      <c r="P436" s="1"/>
      <c r="Q436" s="1"/>
      <c r="R436" s="1"/>
      <c r="S436" s="1"/>
      <c r="T436" s="1"/>
      <c r="U436" s="1"/>
      <c r="V436" s="1"/>
      <c r="W436" s="1"/>
      <c r="X436" s="1"/>
      <c r="Y436" s="1"/>
    </row>
    <row r="437" spans="1:25" ht="12" customHeight="1">
      <c r="A437" s="1"/>
      <c r="B437" s="1"/>
      <c r="C437" s="158"/>
      <c r="D437" s="133"/>
      <c r="E437" s="159"/>
      <c r="F437" s="159"/>
      <c r="G437" s="159"/>
      <c r="H437" s="1"/>
      <c r="I437" s="1"/>
      <c r="J437" s="1"/>
      <c r="K437" s="1"/>
      <c r="L437" s="1"/>
      <c r="M437" s="1"/>
      <c r="N437" s="1"/>
      <c r="O437" s="1"/>
      <c r="P437" s="1"/>
      <c r="Q437" s="1"/>
      <c r="R437" s="1"/>
      <c r="S437" s="1"/>
      <c r="T437" s="1"/>
      <c r="U437" s="1"/>
      <c r="V437" s="1"/>
      <c r="W437" s="1"/>
      <c r="X437" s="1"/>
      <c r="Y437" s="1"/>
    </row>
    <row r="438" spans="1:25" ht="12" customHeight="1">
      <c r="A438" s="1"/>
      <c r="B438" s="1"/>
      <c r="C438" s="158"/>
      <c r="D438" s="133"/>
      <c r="E438" s="159"/>
      <c r="F438" s="159"/>
      <c r="G438" s="159"/>
      <c r="H438" s="1"/>
      <c r="I438" s="1"/>
      <c r="J438" s="1"/>
      <c r="K438" s="1"/>
      <c r="L438" s="1"/>
      <c r="M438" s="1"/>
      <c r="N438" s="1"/>
      <c r="O438" s="1"/>
      <c r="P438" s="1"/>
      <c r="Q438" s="1"/>
      <c r="R438" s="1"/>
      <c r="S438" s="1"/>
      <c r="T438" s="1"/>
      <c r="U438" s="1"/>
      <c r="V438" s="1"/>
      <c r="W438" s="1"/>
      <c r="X438" s="1"/>
      <c r="Y438" s="1"/>
    </row>
    <row r="439" spans="1:25" ht="12" customHeight="1">
      <c r="A439" s="1"/>
      <c r="B439" s="1"/>
      <c r="C439" s="158"/>
      <c r="D439" s="133"/>
      <c r="E439" s="159"/>
      <c r="F439" s="159"/>
      <c r="G439" s="159"/>
      <c r="H439" s="1"/>
      <c r="I439" s="1"/>
      <c r="J439" s="1"/>
      <c r="K439" s="1"/>
      <c r="L439" s="1"/>
      <c r="M439" s="1"/>
      <c r="N439" s="1"/>
      <c r="O439" s="1"/>
      <c r="P439" s="1"/>
      <c r="Q439" s="1"/>
      <c r="R439" s="1"/>
      <c r="S439" s="1"/>
      <c r="T439" s="1"/>
      <c r="U439" s="1"/>
      <c r="V439" s="1"/>
      <c r="W439" s="1"/>
      <c r="X439" s="1"/>
      <c r="Y439" s="1"/>
    </row>
    <row r="440" spans="1:25" ht="12" customHeight="1">
      <c r="A440" s="1"/>
      <c r="B440" s="1"/>
      <c r="C440" s="158"/>
      <c r="D440" s="133"/>
      <c r="E440" s="159"/>
      <c r="F440" s="159"/>
      <c r="G440" s="159"/>
      <c r="H440" s="1"/>
      <c r="I440" s="1"/>
      <c r="J440" s="1"/>
      <c r="K440" s="1"/>
      <c r="L440" s="1"/>
      <c r="M440" s="1"/>
      <c r="N440" s="1"/>
      <c r="O440" s="1"/>
      <c r="P440" s="1"/>
      <c r="Q440" s="1"/>
      <c r="R440" s="1"/>
      <c r="S440" s="1"/>
      <c r="T440" s="1"/>
      <c r="U440" s="1"/>
      <c r="V440" s="1"/>
      <c r="W440" s="1"/>
      <c r="X440" s="1"/>
      <c r="Y440" s="1"/>
    </row>
    <row r="441" spans="1:25" ht="12" customHeight="1">
      <c r="A441" s="1"/>
      <c r="B441" s="1"/>
      <c r="C441" s="158"/>
      <c r="D441" s="133"/>
      <c r="E441" s="159"/>
      <c r="F441" s="159"/>
      <c r="G441" s="159"/>
      <c r="H441" s="1"/>
      <c r="I441" s="1"/>
      <c r="J441" s="1"/>
      <c r="K441" s="1"/>
      <c r="L441" s="1"/>
      <c r="M441" s="1"/>
      <c r="N441" s="1"/>
      <c r="O441" s="1"/>
      <c r="P441" s="1"/>
      <c r="Q441" s="1"/>
      <c r="R441" s="1"/>
      <c r="S441" s="1"/>
      <c r="T441" s="1"/>
      <c r="U441" s="1"/>
      <c r="V441" s="1"/>
      <c r="W441" s="1"/>
      <c r="X441" s="1"/>
      <c r="Y441" s="1"/>
    </row>
    <row r="442" spans="1:25" ht="12" customHeight="1">
      <c r="A442" s="1"/>
      <c r="B442" s="1"/>
      <c r="C442" s="158"/>
      <c r="D442" s="133"/>
      <c r="E442" s="159"/>
      <c r="F442" s="159"/>
      <c r="G442" s="159"/>
      <c r="H442" s="1"/>
      <c r="I442" s="1"/>
      <c r="J442" s="1"/>
      <c r="K442" s="1"/>
      <c r="L442" s="1"/>
      <c r="M442" s="1"/>
      <c r="N442" s="1"/>
      <c r="O442" s="1"/>
      <c r="P442" s="1"/>
      <c r="Q442" s="1"/>
      <c r="R442" s="1"/>
      <c r="S442" s="1"/>
      <c r="T442" s="1"/>
      <c r="U442" s="1"/>
      <c r="V442" s="1"/>
      <c r="W442" s="1"/>
      <c r="X442" s="1"/>
      <c r="Y442" s="1"/>
    </row>
    <row r="443" spans="1:25" ht="12" customHeight="1">
      <c r="A443" s="1"/>
      <c r="B443" s="1"/>
      <c r="C443" s="158"/>
      <c r="D443" s="133"/>
      <c r="E443" s="159"/>
      <c r="F443" s="159"/>
      <c r="G443" s="159"/>
      <c r="H443" s="1"/>
      <c r="I443" s="1"/>
      <c r="J443" s="1"/>
      <c r="K443" s="1"/>
      <c r="L443" s="1"/>
      <c r="M443" s="1"/>
      <c r="N443" s="1"/>
      <c r="O443" s="1"/>
      <c r="P443" s="1"/>
      <c r="Q443" s="1"/>
      <c r="R443" s="1"/>
      <c r="S443" s="1"/>
      <c r="T443" s="1"/>
      <c r="U443" s="1"/>
      <c r="V443" s="1"/>
      <c r="W443" s="1"/>
      <c r="X443" s="1"/>
      <c r="Y443" s="1"/>
    </row>
    <row r="444" spans="1:25" ht="12" customHeight="1">
      <c r="A444" s="1"/>
      <c r="B444" s="1"/>
      <c r="C444" s="158"/>
      <c r="D444" s="133"/>
      <c r="E444" s="159"/>
      <c r="F444" s="159"/>
      <c r="G444" s="159"/>
      <c r="H444" s="1"/>
      <c r="I444" s="1"/>
      <c r="J444" s="1"/>
      <c r="K444" s="1"/>
      <c r="L444" s="1"/>
      <c r="M444" s="1"/>
      <c r="N444" s="1"/>
      <c r="O444" s="1"/>
      <c r="P444" s="1"/>
      <c r="Q444" s="1"/>
      <c r="R444" s="1"/>
      <c r="S444" s="1"/>
      <c r="T444" s="1"/>
      <c r="U444" s="1"/>
      <c r="V444" s="1"/>
      <c r="W444" s="1"/>
      <c r="X444" s="1"/>
      <c r="Y444" s="1"/>
    </row>
    <row r="445" spans="1:25" ht="12" customHeight="1">
      <c r="A445" s="1"/>
      <c r="B445" s="1"/>
      <c r="C445" s="158"/>
      <c r="D445" s="133"/>
      <c r="E445" s="159"/>
      <c r="F445" s="159"/>
      <c r="G445" s="159"/>
      <c r="H445" s="1"/>
      <c r="I445" s="1"/>
      <c r="J445" s="1"/>
      <c r="K445" s="1"/>
      <c r="L445" s="1"/>
      <c r="M445" s="1"/>
      <c r="N445" s="1"/>
      <c r="O445" s="1"/>
      <c r="P445" s="1"/>
      <c r="Q445" s="1"/>
      <c r="R445" s="1"/>
      <c r="S445" s="1"/>
      <c r="T445" s="1"/>
      <c r="U445" s="1"/>
      <c r="V445" s="1"/>
      <c r="W445" s="1"/>
      <c r="X445" s="1"/>
      <c r="Y445" s="1"/>
    </row>
    <row r="446" spans="1:25" ht="12" customHeight="1">
      <c r="A446" s="1"/>
      <c r="B446" s="1"/>
      <c r="C446" s="158"/>
      <c r="D446" s="133"/>
      <c r="E446" s="159"/>
      <c r="F446" s="159"/>
      <c r="G446" s="159"/>
      <c r="H446" s="1"/>
      <c r="I446" s="1"/>
      <c r="J446" s="1"/>
      <c r="K446" s="1"/>
      <c r="L446" s="1"/>
      <c r="M446" s="1"/>
      <c r="N446" s="1"/>
      <c r="O446" s="1"/>
      <c r="P446" s="1"/>
      <c r="Q446" s="1"/>
      <c r="R446" s="1"/>
      <c r="S446" s="1"/>
      <c r="T446" s="1"/>
      <c r="U446" s="1"/>
      <c r="V446" s="1"/>
      <c r="W446" s="1"/>
      <c r="X446" s="1"/>
      <c r="Y446" s="1"/>
    </row>
    <row r="447" spans="1:25" ht="12" customHeight="1">
      <c r="A447" s="1"/>
      <c r="B447" s="1"/>
      <c r="C447" s="158"/>
      <c r="D447" s="133"/>
      <c r="E447" s="159"/>
      <c r="F447" s="159"/>
      <c r="G447" s="159"/>
      <c r="H447" s="1"/>
      <c r="I447" s="1"/>
      <c r="J447" s="1"/>
      <c r="K447" s="1"/>
      <c r="L447" s="1"/>
      <c r="M447" s="1"/>
      <c r="N447" s="1"/>
      <c r="O447" s="1"/>
      <c r="P447" s="1"/>
      <c r="Q447" s="1"/>
      <c r="R447" s="1"/>
      <c r="S447" s="1"/>
      <c r="T447" s="1"/>
      <c r="U447" s="1"/>
      <c r="V447" s="1"/>
      <c r="W447" s="1"/>
      <c r="X447" s="1"/>
      <c r="Y447" s="1"/>
    </row>
    <row r="448" spans="1:25" ht="12" customHeight="1">
      <c r="A448" s="1"/>
      <c r="B448" s="1"/>
      <c r="C448" s="158"/>
      <c r="D448" s="133"/>
      <c r="E448" s="159"/>
      <c r="F448" s="159"/>
      <c r="G448" s="159"/>
      <c r="H448" s="1"/>
      <c r="I448" s="1"/>
      <c r="J448" s="1"/>
      <c r="K448" s="1"/>
      <c r="L448" s="1"/>
      <c r="M448" s="1"/>
      <c r="N448" s="1"/>
      <c r="O448" s="1"/>
      <c r="P448" s="1"/>
      <c r="Q448" s="1"/>
      <c r="R448" s="1"/>
      <c r="S448" s="1"/>
      <c r="T448" s="1"/>
      <c r="U448" s="1"/>
      <c r="V448" s="1"/>
      <c r="W448" s="1"/>
      <c r="X448" s="1"/>
      <c r="Y448" s="1"/>
    </row>
    <row r="449" spans="1:25" ht="12" customHeight="1">
      <c r="A449" s="1"/>
      <c r="B449" s="1"/>
      <c r="C449" s="158"/>
      <c r="D449" s="133"/>
      <c r="E449" s="159"/>
      <c r="F449" s="159"/>
      <c r="G449" s="159"/>
      <c r="H449" s="1"/>
      <c r="I449" s="1"/>
      <c r="J449" s="1"/>
      <c r="K449" s="1"/>
      <c r="L449" s="1"/>
      <c r="M449" s="1"/>
      <c r="N449" s="1"/>
      <c r="O449" s="1"/>
      <c r="P449" s="1"/>
      <c r="Q449" s="1"/>
      <c r="R449" s="1"/>
      <c r="S449" s="1"/>
      <c r="T449" s="1"/>
      <c r="U449" s="1"/>
      <c r="V449" s="1"/>
      <c r="W449" s="1"/>
      <c r="X449" s="1"/>
      <c r="Y449" s="1"/>
    </row>
    <row r="450" spans="1:25" ht="12" customHeight="1">
      <c r="A450" s="1"/>
      <c r="B450" s="1"/>
      <c r="C450" s="158"/>
      <c r="D450" s="133"/>
      <c r="E450" s="159"/>
      <c r="F450" s="159"/>
      <c r="G450" s="159"/>
      <c r="H450" s="1"/>
      <c r="I450" s="1"/>
      <c r="J450" s="1"/>
      <c r="K450" s="1"/>
      <c r="L450" s="1"/>
      <c r="M450" s="1"/>
      <c r="N450" s="1"/>
      <c r="O450" s="1"/>
      <c r="P450" s="1"/>
      <c r="Q450" s="1"/>
      <c r="R450" s="1"/>
      <c r="S450" s="1"/>
      <c r="T450" s="1"/>
      <c r="U450" s="1"/>
      <c r="V450" s="1"/>
      <c r="W450" s="1"/>
      <c r="X450" s="1"/>
      <c r="Y450" s="1"/>
    </row>
    <row r="451" spans="1:25" ht="12" customHeight="1">
      <c r="A451" s="1"/>
      <c r="B451" s="1"/>
      <c r="C451" s="158"/>
      <c r="D451" s="133"/>
      <c r="E451" s="159"/>
      <c r="F451" s="159"/>
      <c r="G451" s="159"/>
      <c r="H451" s="1"/>
      <c r="I451" s="1"/>
      <c r="J451" s="1"/>
      <c r="K451" s="1"/>
      <c r="L451" s="1"/>
      <c r="M451" s="1"/>
      <c r="N451" s="1"/>
      <c r="O451" s="1"/>
      <c r="P451" s="1"/>
      <c r="Q451" s="1"/>
      <c r="R451" s="1"/>
      <c r="S451" s="1"/>
      <c r="T451" s="1"/>
      <c r="U451" s="1"/>
      <c r="V451" s="1"/>
      <c r="W451" s="1"/>
      <c r="X451" s="1"/>
      <c r="Y451" s="1"/>
    </row>
    <row r="452" spans="1:25" ht="12" customHeight="1">
      <c r="A452" s="1"/>
      <c r="B452" s="1"/>
      <c r="C452" s="38"/>
      <c r="D452" s="158"/>
      <c r="E452" s="133"/>
      <c r="F452" s="38"/>
      <c r="G452" s="38"/>
      <c r="H452" s="1"/>
      <c r="I452" s="1"/>
      <c r="J452" s="1"/>
      <c r="K452" s="1"/>
      <c r="L452" s="1"/>
      <c r="M452" s="1"/>
      <c r="N452" s="1"/>
      <c r="O452" s="1"/>
      <c r="P452" s="1"/>
      <c r="Q452" s="1"/>
      <c r="R452" s="1"/>
      <c r="S452" s="1"/>
      <c r="T452" s="1"/>
      <c r="U452" s="1"/>
      <c r="V452" s="1"/>
      <c r="W452" s="1"/>
      <c r="X452" s="1"/>
      <c r="Y452" s="1"/>
    </row>
    <row r="453" spans="1:25" ht="12" customHeight="1">
      <c r="A453" s="1"/>
      <c r="B453" s="1"/>
      <c r="C453" s="38"/>
      <c r="D453" s="158"/>
      <c r="E453" s="133"/>
      <c r="F453" s="38"/>
      <c r="G453" s="38"/>
      <c r="H453" s="1"/>
      <c r="I453" s="1"/>
      <c r="J453" s="1"/>
      <c r="K453" s="1"/>
      <c r="L453" s="1"/>
      <c r="M453" s="1"/>
      <c r="N453" s="1"/>
      <c r="O453" s="1"/>
      <c r="P453" s="1"/>
      <c r="Q453" s="1"/>
      <c r="R453" s="1"/>
      <c r="S453" s="1"/>
      <c r="T453" s="1"/>
      <c r="U453" s="1"/>
      <c r="V453" s="1"/>
      <c r="W453" s="1"/>
      <c r="X453" s="1"/>
      <c r="Y453" s="1"/>
    </row>
    <row r="454" spans="1:25" ht="12" customHeight="1">
      <c r="A454" s="1"/>
      <c r="B454" s="1"/>
      <c r="C454" s="38"/>
      <c r="D454" s="158"/>
      <c r="E454" s="133"/>
      <c r="F454" s="38"/>
      <c r="G454" s="38"/>
      <c r="H454" s="1"/>
      <c r="I454" s="1"/>
      <c r="J454" s="1"/>
      <c r="K454" s="1"/>
      <c r="L454" s="1"/>
      <c r="M454" s="1"/>
      <c r="N454" s="1"/>
      <c r="O454" s="1"/>
      <c r="P454" s="1"/>
      <c r="Q454" s="1"/>
      <c r="R454" s="1"/>
      <c r="S454" s="1"/>
      <c r="T454" s="1"/>
      <c r="U454" s="1"/>
      <c r="V454" s="1"/>
      <c r="W454" s="1"/>
      <c r="X454" s="1"/>
      <c r="Y454" s="1"/>
    </row>
    <row r="455" spans="1:25" ht="12" customHeight="1">
      <c r="A455" s="1"/>
      <c r="B455" s="1"/>
      <c r="C455" s="38"/>
      <c r="D455" s="158"/>
      <c r="E455" s="133"/>
      <c r="F455" s="38"/>
      <c r="G455" s="38"/>
      <c r="H455" s="1"/>
      <c r="I455" s="1"/>
      <c r="J455" s="1"/>
      <c r="K455" s="1"/>
      <c r="L455" s="1"/>
      <c r="M455" s="1"/>
      <c r="N455" s="1"/>
      <c r="O455" s="1"/>
      <c r="P455" s="1"/>
      <c r="Q455" s="1"/>
      <c r="R455" s="1"/>
      <c r="S455" s="1"/>
      <c r="T455" s="1"/>
      <c r="U455" s="1"/>
      <c r="V455" s="1"/>
      <c r="W455" s="1"/>
      <c r="X455" s="1"/>
      <c r="Y455" s="1"/>
    </row>
    <row r="456" spans="1:25" ht="12" customHeight="1">
      <c r="A456" s="1"/>
      <c r="B456" s="1"/>
      <c r="C456" s="38"/>
      <c r="D456" s="158"/>
      <c r="E456" s="133"/>
      <c r="F456" s="38"/>
      <c r="G456" s="38"/>
      <c r="H456" s="1"/>
      <c r="I456" s="1"/>
      <c r="J456" s="1"/>
      <c r="K456" s="1"/>
      <c r="L456" s="1"/>
      <c r="M456" s="1"/>
      <c r="N456" s="1"/>
      <c r="O456" s="1"/>
      <c r="P456" s="1"/>
      <c r="Q456" s="1"/>
      <c r="R456" s="1"/>
      <c r="S456" s="1"/>
      <c r="T456" s="1"/>
      <c r="U456" s="1"/>
      <c r="V456" s="1"/>
      <c r="W456" s="1"/>
      <c r="X456" s="1"/>
      <c r="Y456" s="1"/>
    </row>
    <row r="457" spans="1:25" ht="12" customHeight="1">
      <c r="A457" s="1"/>
      <c r="B457" s="1"/>
      <c r="C457" s="38"/>
      <c r="D457" s="158"/>
      <c r="E457" s="133"/>
      <c r="F457" s="38"/>
      <c r="G457" s="38"/>
      <c r="H457" s="1"/>
      <c r="I457" s="1"/>
      <c r="J457" s="1"/>
      <c r="K457" s="1"/>
      <c r="L457" s="1"/>
      <c r="M457" s="1"/>
      <c r="N457" s="1"/>
      <c r="O457" s="1"/>
      <c r="P457" s="1"/>
      <c r="Q457" s="1"/>
      <c r="R457" s="1"/>
      <c r="S457" s="1"/>
      <c r="T457" s="1"/>
      <c r="U457" s="1"/>
      <c r="V457" s="1"/>
      <c r="W457" s="1"/>
      <c r="X457" s="1"/>
      <c r="Y457" s="1"/>
    </row>
    <row r="458" spans="1:25" ht="12" customHeight="1">
      <c r="A458" s="1"/>
      <c r="B458" s="1"/>
      <c r="C458" s="38"/>
      <c r="D458" s="158"/>
      <c r="E458" s="133"/>
      <c r="F458" s="38"/>
      <c r="G458" s="38"/>
      <c r="H458" s="1"/>
      <c r="I458" s="1"/>
      <c r="J458" s="1"/>
      <c r="K458" s="1"/>
      <c r="L458" s="1"/>
      <c r="M458" s="1"/>
      <c r="N458" s="1"/>
      <c r="O458" s="1"/>
      <c r="P458" s="1"/>
      <c r="Q458" s="1"/>
      <c r="R458" s="1"/>
      <c r="S458" s="1"/>
      <c r="T458" s="1"/>
      <c r="U458" s="1"/>
      <c r="V458" s="1"/>
      <c r="W458" s="1"/>
      <c r="X458" s="1"/>
      <c r="Y458" s="1"/>
    </row>
    <row r="459" spans="1:25" ht="12" customHeight="1">
      <c r="A459" s="1"/>
      <c r="B459" s="1"/>
      <c r="C459" s="38"/>
      <c r="D459" s="158"/>
      <c r="E459" s="133"/>
      <c r="F459" s="38"/>
      <c r="G459" s="38"/>
      <c r="H459" s="1"/>
      <c r="I459" s="1"/>
      <c r="J459" s="1"/>
      <c r="K459" s="1"/>
      <c r="L459" s="1"/>
      <c r="M459" s="1"/>
      <c r="N459" s="1"/>
      <c r="O459" s="1"/>
      <c r="P459" s="1"/>
      <c r="Q459" s="1"/>
      <c r="R459" s="1"/>
      <c r="S459" s="1"/>
      <c r="T459" s="1"/>
      <c r="U459" s="1"/>
      <c r="V459" s="1"/>
      <c r="W459" s="1"/>
      <c r="X459" s="1"/>
      <c r="Y459" s="1"/>
    </row>
    <row r="460" spans="1:25" ht="12" customHeight="1">
      <c r="A460" s="1"/>
      <c r="B460" s="1"/>
      <c r="C460" s="38"/>
      <c r="D460" s="158"/>
      <c r="E460" s="133"/>
      <c r="F460" s="38"/>
      <c r="G460" s="38"/>
      <c r="H460" s="1"/>
      <c r="I460" s="1"/>
      <c r="J460" s="1"/>
      <c r="K460" s="1"/>
      <c r="L460" s="1"/>
      <c r="M460" s="1"/>
      <c r="N460" s="1"/>
      <c r="O460" s="1"/>
      <c r="P460" s="1"/>
      <c r="Q460" s="1"/>
      <c r="R460" s="1"/>
      <c r="S460" s="1"/>
      <c r="T460" s="1"/>
      <c r="U460" s="1"/>
      <c r="V460" s="1"/>
      <c r="W460" s="1"/>
      <c r="X460" s="1"/>
      <c r="Y460" s="1"/>
    </row>
    <row r="461" spans="1:25" ht="12" customHeight="1">
      <c r="A461" s="1"/>
      <c r="B461" s="1"/>
      <c r="C461" s="38"/>
      <c r="D461" s="158"/>
      <c r="E461" s="133"/>
      <c r="F461" s="38"/>
      <c r="G461" s="38"/>
      <c r="H461" s="1"/>
      <c r="I461" s="1"/>
      <c r="J461" s="1"/>
      <c r="K461" s="1"/>
      <c r="L461" s="1"/>
      <c r="M461" s="1"/>
      <c r="N461" s="1"/>
      <c r="O461" s="1"/>
      <c r="P461" s="1"/>
      <c r="Q461" s="1"/>
      <c r="R461" s="1"/>
      <c r="S461" s="1"/>
      <c r="T461" s="1"/>
      <c r="U461" s="1"/>
      <c r="V461" s="1"/>
      <c r="W461" s="1"/>
      <c r="X461" s="1"/>
      <c r="Y461" s="1"/>
    </row>
    <row r="462" spans="1:25" ht="12" customHeight="1">
      <c r="A462" s="1"/>
      <c r="B462" s="1"/>
      <c r="C462" s="38"/>
      <c r="D462" s="158"/>
      <c r="E462" s="133"/>
      <c r="F462" s="38"/>
      <c r="G462" s="38"/>
      <c r="H462" s="1"/>
      <c r="I462" s="1"/>
      <c r="J462" s="1"/>
      <c r="K462" s="1"/>
      <c r="L462" s="1"/>
      <c r="M462" s="1"/>
      <c r="N462" s="1"/>
      <c r="O462" s="1"/>
      <c r="P462" s="1"/>
      <c r="Q462" s="1"/>
      <c r="R462" s="1"/>
      <c r="S462" s="1"/>
      <c r="T462" s="1"/>
      <c r="U462" s="1"/>
      <c r="V462" s="1"/>
      <c r="W462" s="1"/>
      <c r="X462" s="1"/>
      <c r="Y462" s="1"/>
    </row>
    <row r="463" spans="1:25" ht="12" customHeight="1">
      <c r="A463" s="1"/>
      <c r="B463" s="1"/>
      <c r="C463" s="38"/>
      <c r="D463" s="158"/>
      <c r="E463" s="133"/>
      <c r="F463" s="38"/>
      <c r="G463" s="38"/>
      <c r="H463" s="1"/>
      <c r="I463" s="1"/>
      <c r="J463" s="1"/>
      <c r="K463" s="1"/>
      <c r="L463" s="1"/>
      <c r="M463" s="1"/>
      <c r="N463" s="1"/>
      <c r="O463" s="1"/>
      <c r="P463" s="1"/>
      <c r="Q463" s="1"/>
      <c r="R463" s="1"/>
      <c r="S463" s="1"/>
      <c r="T463" s="1"/>
      <c r="U463" s="1"/>
      <c r="V463" s="1"/>
      <c r="W463" s="1"/>
      <c r="X463" s="1"/>
      <c r="Y463" s="1"/>
    </row>
    <row r="464" spans="1:25" ht="12" customHeight="1">
      <c r="A464" s="1"/>
      <c r="B464" s="1"/>
      <c r="C464" s="38"/>
      <c r="D464" s="158"/>
      <c r="E464" s="133"/>
      <c r="F464" s="38"/>
      <c r="G464" s="38"/>
      <c r="H464" s="1"/>
      <c r="I464" s="1"/>
      <c r="J464" s="1"/>
      <c r="K464" s="1"/>
      <c r="L464" s="1"/>
      <c r="M464" s="1"/>
      <c r="N464" s="1"/>
      <c r="O464" s="1"/>
      <c r="P464" s="1"/>
      <c r="Q464" s="1"/>
      <c r="R464" s="1"/>
      <c r="S464" s="1"/>
      <c r="T464" s="1"/>
      <c r="U464" s="1"/>
      <c r="V464" s="1"/>
      <c r="W464" s="1"/>
      <c r="X464" s="1"/>
      <c r="Y464" s="1"/>
    </row>
    <row r="465" spans="1:25" ht="12" customHeight="1">
      <c r="A465" s="1"/>
      <c r="B465" s="1"/>
      <c r="C465" s="38"/>
      <c r="D465" s="158"/>
      <c r="E465" s="133"/>
      <c r="F465" s="38"/>
      <c r="G465" s="38"/>
      <c r="H465" s="1"/>
      <c r="I465" s="1"/>
      <c r="J465" s="1"/>
      <c r="K465" s="1"/>
      <c r="L465" s="1"/>
      <c r="M465" s="1"/>
      <c r="N465" s="1"/>
      <c r="O465" s="1"/>
      <c r="P465" s="1"/>
      <c r="Q465" s="1"/>
      <c r="R465" s="1"/>
      <c r="S465" s="1"/>
      <c r="T465" s="1"/>
      <c r="U465" s="1"/>
      <c r="V465" s="1"/>
      <c r="W465" s="1"/>
      <c r="X465" s="1"/>
      <c r="Y465" s="1"/>
    </row>
    <row r="466" spans="1:25" ht="12" customHeight="1">
      <c r="A466" s="1"/>
      <c r="B466" s="1"/>
      <c r="C466" s="38"/>
      <c r="D466" s="158"/>
      <c r="E466" s="133"/>
      <c r="F466" s="38"/>
      <c r="G466" s="38"/>
      <c r="H466" s="1"/>
      <c r="I466" s="1"/>
      <c r="J466" s="1"/>
      <c r="K466" s="1"/>
      <c r="L466" s="1"/>
      <c r="M466" s="1"/>
      <c r="N466" s="1"/>
      <c r="O466" s="1"/>
      <c r="P466" s="1"/>
      <c r="Q466" s="1"/>
      <c r="R466" s="1"/>
      <c r="S466" s="1"/>
      <c r="T466" s="1"/>
      <c r="U466" s="1"/>
      <c r="V466" s="1"/>
      <c r="W466" s="1"/>
      <c r="X466" s="1"/>
      <c r="Y466" s="1"/>
    </row>
    <row r="467" spans="1:25" ht="12" customHeight="1">
      <c r="A467" s="1"/>
      <c r="B467" s="1"/>
      <c r="C467" s="38"/>
      <c r="D467" s="158"/>
      <c r="E467" s="133"/>
      <c r="F467" s="38"/>
      <c r="G467" s="38"/>
      <c r="H467" s="1"/>
      <c r="I467" s="1"/>
      <c r="J467" s="1"/>
      <c r="K467" s="1"/>
      <c r="L467" s="1"/>
      <c r="M467" s="1"/>
      <c r="N467" s="1"/>
      <c r="O467" s="1"/>
      <c r="P467" s="1"/>
      <c r="Q467" s="1"/>
      <c r="R467" s="1"/>
      <c r="S467" s="1"/>
      <c r="T467" s="1"/>
      <c r="U467" s="1"/>
      <c r="V467" s="1"/>
      <c r="W467" s="1"/>
      <c r="X467" s="1"/>
      <c r="Y467" s="1"/>
    </row>
    <row r="468" spans="1:25" ht="12" customHeight="1">
      <c r="A468" s="1"/>
      <c r="B468" s="1"/>
      <c r="C468" s="38"/>
      <c r="D468" s="158"/>
      <c r="E468" s="133"/>
      <c r="F468" s="38"/>
      <c r="G468" s="38"/>
      <c r="H468" s="1"/>
      <c r="I468" s="1"/>
      <c r="J468" s="1"/>
      <c r="K468" s="1"/>
      <c r="L468" s="1"/>
      <c r="M468" s="1"/>
      <c r="N468" s="1"/>
      <c r="O468" s="1"/>
      <c r="P468" s="1"/>
      <c r="Q468" s="1"/>
      <c r="R468" s="1"/>
      <c r="S468" s="1"/>
      <c r="T468" s="1"/>
      <c r="U468" s="1"/>
      <c r="V468" s="1"/>
      <c r="W468" s="1"/>
      <c r="X468" s="1"/>
      <c r="Y468" s="1"/>
    </row>
    <row r="469" spans="1:25" ht="12" customHeight="1">
      <c r="A469" s="1"/>
      <c r="B469" s="1"/>
      <c r="C469" s="38"/>
      <c r="D469" s="158"/>
      <c r="E469" s="133"/>
      <c r="F469" s="38"/>
      <c r="G469" s="38"/>
      <c r="H469" s="1"/>
      <c r="I469" s="1"/>
      <c r="J469" s="1"/>
      <c r="K469" s="1"/>
      <c r="L469" s="1"/>
      <c r="M469" s="1"/>
      <c r="N469" s="1"/>
      <c r="O469" s="1"/>
      <c r="P469" s="1"/>
      <c r="Q469" s="1"/>
      <c r="R469" s="1"/>
      <c r="S469" s="1"/>
      <c r="T469" s="1"/>
      <c r="U469" s="1"/>
      <c r="V469" s="1"/>
      <c r="W469" s="1"/>
      <c r="X469" s="1"/>
      <c r="Y469" s="1"/>
    </row>
    <row r="470" spans="1:25" ht="12" customHeight="1">
      <c r="A470" s="1"/>
      <c r="B470" s="1"/>
      <c r="C470" s="38"/>
      <c r="D470" s="158"/>
      <c r="E470" s="133"/>
      <c r="F470" s="38"/>
      <c r="G470" s="38"/>
      <c r="H470" s="1"/>
      <c r="I470" s="1"/>
      <c r="J470" s="1"/>
      <c r="K470" s="1"/>
      <c r="L470" s="1"/>
      <c r="M470" s="1"/>
      <c r="N470" s="1"/>
      <c r="O470" s="1"/>
      <c r="P470" s="1"/>
      <c r="Q470" s="1"/>
      <c r="R470" s="1"/>
      <c r="S470" s="1"/>
      <c r="T470" s="1"/>
      <c r="U470" s="1"/>
      <c r="V470" s="1"/>
      <c r="W470" s="1"/>
      <c r="X470" s="1"/>
      <c r="Y470" s="1"/>
    </row>
    <row r="471" spans="1:25" ht="12" customHeight="1">
      <c r="A471" s="1"/>
      <c r="B471" s="1"/>
      <c r="C471" s="38"/>
      <c r="D471" s="158"/>
      <c r="E471" s="133"/>
      <c r="F471" s="38"/>
      <c r="G471" s="38"/>
      <c r="H471" s="1"/>
      <c r="I471" s="1"/>
      <c r="J471" s="1"/>
      <c r="K471" s="1"/>
      <c r="L471" s="1"/>
      <c r="M471" s="1"/>
      <c r="N471" s="1"/>
      <c r="O471" s="1"/>
      <c r="P471" s="1"/>
      <c r="Q471" s="1"/>
      <c r="R471" s="1"/>
      <c r="S471" s="1"/>
      <c r="T471" s="1"/>
      <c r="U471" s="1"/>
      <c r="V471" s="1"/>
      <c r="W471" s="1"/>
      <c r="X471" s="1"/>
      <c r="Y471" s="1"/>
    </row>
    <row r="472" spans="1:25" ht="12" customHeight="1">
      <c r="A472" s="1"/>
      <c r="B472" s="1"/>
      <c r="C472" s="38"/>
      <c r="D472" s="158"/>
      <c r="E472" s="133"/>
      <c r="F472" s="38"/>
      <c r="G472" s="38"/>
      <c r="H472" s="1"/>
      <c r="I472" s="1"/>
      <c r="J472" s="1"/>
      <c r="K472" s="1"/>
      <c r="L472" s="1"/>
      <c r="M472" s="1"/>
      <c r="N472" s="1"/>
      <c r="O472" s="1"/>
      <c r="P472" s="1"/>
      <c r="Q472" s="1"/>
      <c r="R472" s="1"/>
      <c r="S472" s="1"/>
      <c r="T472" s="1"/>
      <c r="U472" s="1"/>
      <c r="V472" s="1"/>
      <c r="W472" s="1"/>
      <c r="X472" s="1"/>
      <c r="Y472" s="1"/>
    </row>
    <row r="473" spans="1:25" ht="12" customHeight="1">
      <c r="A473" s="1"/>
      <c r="B473" s="1"/>
      <c r="C473" s="38"/>
      <c r="D473" s="158"/>
      <c r="E473" s="133"/>
      <c r="F473" s="38"/>
      <c r="G473" s="38"/>
      <c r="H473" s="1"/>
      <c r="I473" s="1"/>
      <c r="J473" s="1"/>
      <c r="K473" s="1"/>
      <c r="L473" s="1"/>
      <c r="M473" s="1"/>
      <c r="N473" s="1"/>
      <c r="O473" s="1"/>
      <c r="P473" s="1"/>
      <c r="Q473" s="1"/>
      <c r="R473" s="1"/>
      <c r="S473" s="1"/>
      <c r="T473" s="1"/>
      <c r="U473" s="1"/>
      <c r="V473" s="1"/>
      <c r="W473" s="1"/>
      <c r="X473" s="1"/>
      <c r="Y473" s="1"/>
    </row>
    <row r="474" spans="1:25" ht="12" customHeight="1">
      <c r="A474" s="1"/>
      <c r="B474" s="1"/>
      <c r="C474" s="38"/>
      <c r="D474" s="158"/>
      <c r="E474" s="133"/>
      <c r="F474" s="38"/>
      <c r="G474" s="38"/>
      <c r="H474" s="1"/>
      <c r="I474" s="1"/>
      <c r="J474" s="1"/>
      <c r="K474" s="1"/>
      <c r="L474" s="1"/>
      <c r="M474" s="1"/>
      <c r="N474" s="1"/>
      <c r="O474" s="1"/>
      <c r="P474" s="1"/>
      <c r="Q474" s="1"/>
      <c r="R474" s="1"/>
      <c r="S474" s="1"/>
      <c r="T474" s="1"/>
      <c r="U474" s="1"/>
      <c r="V474" s="1"/>
      <c r="W474" s="1"/>
      <c r="X474" s="1"/>
      <c r="Y474" s="1"/>
    </row>
    <row r="475" spans="1:25" ht="12" customHeight="1">
      <c r="A475" s="1"/>
      <c r="B475" s="1"/>
      <c r="C475" s="38"/>
      <c r="D475" s="158"/>
      <c r="E475" s="133"/>
      <c r="F475" s="38"/>
      <c r="G475" s="38"/>
      <c r="H475" s="1"/>
      <c r="I475" s="1"/>
      <c r="J475" s="1"/>
      <c r="K475" s="1"/>
      <c r="L475" s="1"/>
      <c r="M475" s="1"/>
      <c r="N475" s="1"/>
      <c r="O475" s="1"/>
      <c r="P475" s="1"/>
      <c r="Q475" s="1"/>
      <c r="R475" s="1"/>
      <c r="S475" s="1"/>
      <c r="T475" s="1"/>
      <c r="U475" s="1"/>
      <c r="V475" s="1"/>
      <c r="W475" s="1"/>
      <c r="X475" s="1"/>
      <c r="Y475" s="1"/>
    </row>
    <row r="476" spans="1:25" ht="12" customHeight="1">
      <c r="A476" s="1"/>
      <c r="B476" s="1"/>
      <c r="C476" s="38"/>
      <c r="D476" s="158"/>
      <c r="E476" s="133"/>
      <c r="F476" s="38"/>
      <c r="G476" s="38"/>
      <c r="H476" s="1"/>
      <c r="I476" s="1"/>
      <c r="J476" s="1"/>
      <c r="K476" s="1"/>
      <c r="L476" s="1"/>
      <c r="M476" s="1"/>
      <c r="N476" s="1"/>
      <c r="O476" s="1"/>
      <c r="P476" s="1"/>
      <c r="Q476" s="1"/>
      <c r="R476" s="1"/>
      <c r="S476" s="1"/>
      <c r="T476" s="1"/>
      <c r="U476" s="1"/>
      <c r="V476" s="1"/>
      <c r="W476" s="1"/>
      <c r="X476" s="1"/>
      <c r="Y476" s="1"/>
    </row>
    <row r="477" spans="1:25" ht="12" customHeight="1">
      <c r="A477" s="1"/>
      <c r="B477" s="1"/>
      <c r="C477" s="38"/>
      <c r="D477" s="158"/>
      <c r="E477" s="133"/>
      <c r="F477" s="38"/>
      <c r="G477" s="38"/>
      <c r="H477" s="1"/>
      <c r="I477" s="1"/>
      <c r="J477" s="1"/>
      <c r="K477" s="1"/>
      <c r="L477" s="1"/>
      <c r="M477" s="1"/>
      <c r="N477" s="1"/>
      <c r="O477" s="1"/>
      <c r="P477" s="1"/>
      <c r="Q477" s="1"/>
      <c r="R477" s="1"/>
      <c r="S477" s="1"/>
      <c r="T477" s="1"/>
      <c r="U477" s="1"/>
      <c r="V477" s="1"/>
      <c r="W477" s="1"/>
      <c r="X477" s="1"/>
      <c r="Y477" s="1"/>
    </row>
    <row r="478" spans="1:25" ht="12" customHeight="1">
      <c r="A478" s="1"/>
      <c r="B478" s="1"/>
      <c r="C478" s="38"/>
      <c r="D478" s="158"/>
      <c r="E478" s="133"/>
      <c r="F478" s="38"/>
      <c r="G478" s="38"/>
      <c r="H478" s="1"/>
      <c r="I478" s="1"/>
      <c r="J478" s="1"/>
      <c r="K478" s="1"/>
      <c r="L478" s="1"/>
      <c r="M478" s="1"/>
      <c r="N478" s="1"/>
      <c r="O478" s="1"/>
      <c r="P478" s="1"/>
      <c r="Q478" s="1"/>
      <c r="R478" s="1"/>
      <c r="S478" s="1"/>
      <c r="T478" s="1"/>
      <c r="U478" s="1"/>
      <c r="V478" s="1"/>
      <c r="W478" s="1"/>
      <c r="X478" s="1"/>
      <c r="Y478" s="1"/>
    </row>
    <row r="479" spans="1:25" ht="12" customHeight="1">
      <c r="A479" s="1"/>
      <c r="B479" s="1"/>
      <c r="C479" s="38"/>
      <c r="D479" s="158"/>
      <c r="E479" s="133"/>
      <c r="F479" s="38"/>
      <c r="G479" s="38"/>
      <c r="H479" s="1"/>
      <c r="I479" s="1"/>
      <c r="J479" s="1"/>
      <c r="K479" s="1"/>
      <c r="L479" s="1"/>
      <c r="M479" s="1"/>
      <c r="N479" s="1"/>
      <c r="O479" s="1"/>
      <c r="P479" s="1"/>
      <c r="Q479" s="1"/>
      <c r="R479" s="1"/>
      <c r="S479" s="1"/>
      <c r="T479" s="1"/>
      <c r="U479" s="1"/>
      <c r="V479" s="1"/>
      <c r="W479" s="1"/>
      <c r="X479" s="1"/>
      <c r="Y479" s="1"/>
    </row>
    <row r="480" spans="1:25" ht="12" customHeight="1">
      <c r="A480" s="1"/>
      <c r="B480" s="1"/>
      <c r="C480" s="38"/>
      <c r="D480" s="158"/>
      <c r="E480" s="133"/>
      <c r="F480" s="38"/>
      <c r="G480" s="38"/>
      <c r="H480" s="1"/>
      <c r="I480" s="1"/>
      <c r="J480" s="1"/>
      <c r="K480" s="1"/>
      <c r="L480" s="1"/>
      <c r="M480" s="1"/>
      <c r="N480" s="1"/>
      <c r="O480" s="1"/>
      <c r="P480" s="1"/>
      <c r="Q480" s="1"/>
      <c r="R480" s="1"/>
      <c r="S480" s="1"/>
      <c r="T480" s="1"/>
      <c r="U480" s="1"/>
      <c r="V480" s="1"/>
      <c r="W480" s="1"/>
      <c r="X480" s="1"/>
      <c r="Y480" s="1"/>
    </row>
    <row r="481" spans="1:25" ht="12" customHeight="1">
      <c r="A481" s="1"/>
      <c r="B481" s="1"/>
      <c r="C481" s="38"/>
      <c r="D481" s="158"/>
      <c r="E481" s="133"/>
      <c r="F481" s="38"/>
      <c r="G481" s="38"/>
      <c r="H481" s="1"/>
      <c r="I481" s="1"/>
      <c r="J481" s="1"/>
      <c r="K481" s="1"/>
      <c r="L481" s="1"/>
      <c r="M481" s="1"/>
      <c r="N481" s="1"/>
      <c r="O481" s="1"/>
      <c r="P481" s="1"/>
      <c r="Q481" s="1"/>
      <c r="R481" s="1"/>
      <c r="S481" s="1"/>
      <c r="T481" s="1"/>
      <c r="U481" s="1"/>
      <c r="V481" s="1"/>
      <c r="W481" s="1"/>
      <c r="X481" s="1"/>
      <c r="Y481" s="1"/>
    </row>
    <row r="482" spans="1:25" ht="12" customHeight="1">
      <c r="A482" s="1"/>
      <c r="B482" s="1"/>
      <c r="C482" s="38"/>
      <c r="D482" s="158"/>
      <c r="E482" s="133"/>
      <c r="F482" s="38"/>
      <c r="G482" s="38"/>
      <c r="H482" s="1"/>
      <c r="I482" s="1"/>
      <c r="J482" s="1"/>
      <c r="K482" s="1"/>
      <c r="L482" s="1"/>
      <c r="M482" s="1"/>
      <c r="N482" s="1"/>
      <c r="O482" s="1"/>
      <c r="P482" s="1"/>
      <c r="Q482" s="1"/>
      <c r="R482" s="1"/>
      <c r="S482" s="1"/>
      <c r="T482" s="1"/>
      <c r="U482" s="1"/>
      <c r="V482" s="1"/>
      <c r="W482" s="1"/>
      <c r="X482" s="1"/>
      <c r="Y482" s="1"/>
    </row>
    <row r="483" spans="1:25" ht="12" customHeight="1">
      <c r="A483" s="1"/>
      <c r="B483" s="1"/>
      <c r="C483" s="38"/>
      <c r="D483" s="158"/>
      <c r="E483" s="133"/>
      <c r="F483" s="38"/>
      <c r="G483" s="38"/>
      <c r="H483" s="1"/>
      <c r="I483" s="1"/>
      <c r="J483" s="1"/>
      <c r="K483" s="1"/>
      <c r="L483" s="1"/>
      <c r="M483" s="1"/>
      <c r="N483" s="1"/>
      <c r="O483" s="1"/>
      <c r="P483" s="1"/>
      <c r="Q483" s="1"/>
      <c r="R483" s="1"/>
      <c r="S483" s="1"/>
      <c r="T483" s="1"/>
      <c r="U483" s="1"/>
      <c r="V483" s="1"/>
      <c r="W483" s="1"/>
      <c r="X483" s="1"/>
      <c r="Y483" s="1"/>
    </row>
    <row r="484" spans="1:25" ht="12" customHeight="1">
      <c r="A484" s="1"/>
      <c r="B484" s="1"/>
      <c r="C484" s="38"/>
      <c r="D484" s="158"/>
      <c r="E484" s="133"/>
      <c r="F484" s="38"/>
      <c r="G484" s="38"/>
      <c r="H484" s="1"/>
      <c r="I484" s="1"/>
      <c r="J484" s="1"/>
      <c r="K484" s="1"/>
      <c r="L484" s="1"/>
      <c r="M484" s="1"/>
      <c r="N484" s="1"/>
      <c r="O484" s="1"/>
      <c r="P484" s="1"/>
      <c r="Q484" s="1"/>
      <c r="R484" s="1"/>
      <c r="S484" s="1"/>
      <c r="T484" s="1"/>
      <c r="U484" s="1"/>
      <c r="V484" s="1"/>
      <c r="W484" s="1"/>
      <c r="X484" s="1"/>
      <c r="Y484" s="1"/>
    </row>
    <row r="485" spans="1:25" ht="12" customHeight="1">
      <c r="A485" s="1"/>
      <c r="B485" s="1"/>
      <c r="C485" s="38"/>
      <c r="D485" s="158"/>
      <c r="E485" s="133"/>
      <c r="F485" s="38"/>
      <c r="G485" s="38"/>
      <c r="H485" s="1"/>
      <c r="I485" s="1"/>
      <c r="J485" s="1"/>
      <c r="K485" s="1"/>
      <c r="L485" s="1"/>
      <c r="M485" s="1"/>
      <c r="N485" s="1"/>
      <c r="O485" s="1"/>
      <c r="P485" s="1"/>
      <c r="Q485" s="1"/>
      <c r="R485" s="1"/>
      <c r="S485" s="1"/>
      <c r="T485" s="1"/>
      <c r="U485" s="1"/>
      <c r="V485" s="1"/>
      <c r="W485" s="1"/>
      <c r="X485" s="1"/>
      <c r="Y485" s="1"/>
    </row>
    <row r="486" spans="1:25" ht="12" customHeight="1">
      <c r="A486" s="1"/>
      <c r="B486" s="1"/>
      <c r="C486" s="38"/>
      <c r="D486" s="158"/>
      <c r="E486" s="133"/>
      <c r="F486" s="38"/>
      <c r="G486" s="38"/>
      <c r="H486" s="1"/>
      <c r="I486" s="1"/>
      <c r="J486" s="1"/>
      <c r="K486" s="1"/>
      <c r="L486" s="1"/>
      <c r="M486" s="1"/>
      <c r="N486" s="1"/>
      <c r="O486" s="1"/>
      <c r="P486" s="1"/>
      <c r="Q486" s="1"/>
      <c r="R486" s="1"/>
      <c r="S486" s="1"/>
      <c r="T486" s="1"/>
      <c r="U486" s="1"/>
      <c r="V486" s="1"/>
      <c r="W486" s="1"/>
      <c r="X486" s="1"/>
      <c r="Y486" s="1"/>
    </row>
    <row r="487" spans="1:25" ht="12" customHeight="1">
      <c r="A487" s="1"/>
      <c r="B487" s="1"/>
      <c r="C487" s="38"/>
      <c r="D487" s="158"/>
      <c r="E487" s="133"/>
      <c r="F487" s="38"/>
      <c r="G487" s="38"/>
      <c r="H487" s="1"/>
      <c r="I487" s="1"/>
      <c r="J487" s="1"/>
      <c r="K487" s="1"/>
      <c r="L487" s="1"/>
      <c r="M487" s="1"/>
      <c r="N487" s="1"/>
      <c r="O487" s="1"/>
      <c r="P487" s="1"/>
      <c r="Q487" s="1"/>
      <c r="R487" s="1"/>
      <c r="S487" s="1"/>
      <c r="T487" s="1"/>
      <c r="U487" s="1"/>
      <c r="V487" s="1"/>
      <c r="W487" s="1"/>
      <c r="X487" s="1"/>
      <c r="Y487" s="1"/>
    </row>
    <row r="488" spans="1:25" ht="12" customHeight="1">
      <c r="A488" s="1"/>
      <c r="B488" s="1"/>
      <c r="C488" s="38"/>
      <c r="D488" s="158"/>
      <c r="E488" s="133"/>
      <c r="F488" s="38"/>
      <c r="G488" s="38"/>
      <c r="H488" s="1"/>
      <c r="I488" s="1"/>
      <c r="J488" s="1"/>
      <c r="K488" s="1"/>
      <c r="L488" s="1"/>
      <c r="M488" s="1"/>
      <c r="N488" s="1"/>
      <c r="O488" s="1"/>
      <c r="P488" s="1"/>
      <c r="Q488" s="1"/>
      <c r="R488" s="1"/>
      <c r="S488" s="1"/>
      <c r="T488" s="1"/>
      <c r="U488" s="1"/>
      <c r="V488" s="1"/>
      <c r="W488" s="1"/>
      <c r="X488" s="1"/>
      <c r="Y488" s="1"/>
    </row>
    <row r="489" spans="1:25" ht="12" customHeight="1">
      <c r="A489" s="1"/>
      <c r="B489" s="1"/>
      <c r="C489" s="38"/>
      <c r="D489" s="158"/>
      <c r="E489" s="133"/>
      <c r="F489" s="38"/>
      <c r="G489" s="38"/>
      <c r="H489" s="1"/>
      <c r="I489" s="1"/>
      <c r="J489" s="1"/>
      <c r="K489" s="1"/>
      <c r="L489" s="1"/>
      <c r="M489" s="1"/>
      <c r="N489" s="1"/>
      <c r="O489" s="1"/>
      <c r="P489" s="1"/>
      <c r="Q489" s="1"/>
      <c r="R489" s="1"/>
      <c r="S489" s="1"/>
      <c r="T489" s="1"/>
      <c r="U489" s="1"/>
      <c r="V489" s="1"/>
      <c r="W489" s="1"/>
      <c r="X489" s="1"/>
      <c r="Y489" s="1"/>
    </row>
    <row r="490" spans="1:25" ht="12" customHeight="1">
      <c r="A490" s="1"/>
      <c r="B490" s="1"/>
      <c r="C490" s="38"/>
      <c r="D490" s="158"/>
      <c r="E490" s="133"/>
      <c r="F490" s="38"/>
      <c r="G490" s="38"/>
      <c r="H490" s="1"/>
      <c r="I490" s="1"/>
      <c r="J490" s="1"/>
      <c r="K490" s="1"/>
      <c r="L490" s="1"/>
      <c r="M490" s="1"/>
      <c r="N490" s="1"/>
      <c r="O490" s="1"/>
      <c r="P490" s="1"/>
      <c r="Q490" s="1"/>
      <c r="R490" s="1"/>
      <c r="S490" s="1"/>
      <c r="T490" s="1"/>
      <c r="U490" s="1"/>
      <c r="V490" s="1"/>
      <c r="W490" s="1"/>
      <c r="X490" s="1"/>
      <c r="Y490" s="1"/>
    </row>
    <row r="491" spans="1:25" ht="12" customHeight="1">
      <c r="A491" s="1"/>
      <c r="B491" s="1"/>
      <c r="C491" s="38"/>
      <c r="D491" s="158"/>
      <c r="E491" s="133"/>
      <c r="F491" s="38"/>
      <c r="G491" s="38"/>
      <c r="H491" s="1"/>
      <c r="I491" s="1"/>
      <c r="J491" s="1"/>
      <c r="K491" s="1"/>
      <c r="L491" s="1"/>
      <c r="M491" s="1"/>
      <c r="N491" s="1"/>
      <c r="O491" s="1"/>
      <c r="P491" s="1"/>
      <c r="Q491" s="1"/>
      <c r="R491" s="1"/>
      <c r="S491" s="1"/>
      <c r="T491" s="1"/>
      <c r="U491" s="1"/>
      <c r="V491" s="1"/>
      <c r="W491" s="1"/>
      <c r="X491" s="1"/>
      <c r="Y491" s="1"/>
    </row>
    <row r="492" spans="1:25" ht="12" customHeight="1">
      <c r="A492" s="1"/>
      <c r="B492" s="1"/>
      <c r="C492" s="38"/>
      <c r="D492" s="158"/>
      <c r="E492" s="133"/>
      <c r="F492" s="38"/>
      <c r="G492" s="38"/>
      <c r="H492" s="1"/>
      <c r="I492" s="1"/>
      <c r="J492" s="1"/>
      <c r="K492" s="1"/>
      <c r="L492" s="1"/>
      <c r="M492" s="1"/>
      <c r="N492" s="1"/>
      <c r="O492" s="1"/>
      <c r="P492" s="1"/>
      <c r="Q492" s="1"/>
      <c r="R492" s="1"/>
      <c r="S492" s="1"/>
      <c r="T492" s="1"/>
      <c r="U492" s="1"/>
      <c r="V492" s="1"/>
      <c r="W492" s="1"/>
      <c r="X492" s="1"/>
      <c r="Y492" s="1"/>
    </row>
    <row r="493" spans="1:25" ht="12" customHeight="1">
      <c r="A493" s="1"/>
      <c r="B493" s="1"/>
      <c r="C493" s="38"/>
      <c r="D493" s="158"/>
      <c r="E493" s="133"/>
      <c r="F493" s="38"/>
      <c r="G493" s="38"/>
      <c r="H493" s="1"/>
      <c r="I493" s="1"/>
      <c r="J493" s="1"/>
      <c r="K493" s="1"/>
      <c r="L493" s="1"/>
      <c r="M493" s="1"/>
      <c r="N493" s="1"/>
      <c r="O493" s="1"/>
      <c r="P493" s="1"/>
      <c r="Q493" s="1"/>
      <c r="R493" s="1"/>
      <c r="S493" s="1"/>
      <c r="T493" s="1"/>
      <c r="U493" s="1"/>
      <c r="V493" s="1"/>
      <c r="W493" s="1"/>
      <c r="X493" s="1"/>
      <c r="Y493" s="1"/>
    </row>
    <row r="494" spans="1:25" ht="12" customHeight="1">
      <c r="A494" s="1"/>
      <c r="B494" s="1"/>
      <c r="C494" s="38"/>
      <c r="D494" s="158"/>
      <c r="E494" s="133"/>
      <c r="F494" s="38"/>
      <c r="G494" s="38"/>
      <c r="H494" s="1"/>
      <c r="I494" s="1"/>
      <c r="J494" s="1"/>
      <c r="K494" s="1"/>
      <c r="L494" s="1"/>
      <c r="M494" s="1"/>
      <c r="N494" s="1"/>
      <c r="O494" s="1"/>
      <c r="P494" s="1"/>
      <c r="Q494" s="1"/>
      <c r="R494" s="1"/>
      <c r="S494" s="1"/>
      <c r="T494" s="1"/>
      <c r="U494" s="1"/>
      <c r="V494" s="1"/>
      <c r="W494" s="1"/>
      <c r="X494" s="1"/>
      <c r="Y494" s="1"/>
    </row>
    <row r="495" spans="1:25" ht="12" customHeight="1">
      <c r="A495" s="1"/>
      <c r="B495" s="1"/>
      <c r="C495" s="38"/>
      <c r="D495" s="158"/>
      <c r="E495" s="133"/>
      <c r="F495" s="38"/>
      <c r="G495" s="38"/>
      <c r="H495" s="1"/>
      <c r="I495" s="1"/>
      <c r="J495" s="1"/>
      <c r="K495" s="1"/>
      <c r="L495" s="1"/>
      <c r="M495" s="1"/>
      <c r="N495" s="1"/>
      <c r="O495" s="1"/>
      <c r="P495" s="1"/>
      <c r="Q495" s="1"/>
      <c r="R495" s="1"/>
      <c r="S495" s="1"/>
      <c r="T495" s="1"/>
      <c r="U495" s="1"/>
      <c r="V495" s="1"/>
      <c r="W495" s="1"/>
      <c r="X495" s="1"/>
      <c r="Y495" s="1"/>
    </row>
    <row r="496" spans="1:25" ht="12" customHeight="1">
      <c r="A496" s="1"/>
      <c r="B496" s="1"/>
      <c r="C496" s="38"/>
      <c r="D496" s="158"/>
      <c r="E496" s="133"/>
      <c r="F496" s="38"/>
      <c r="G496" s="38"/>
      <c r="H496" s="1"/>
      <c r="I496" s="1"/>
      <c r="J496" s="1"/>
      <c r="K496" s="1"/>
      <c r="L496" s="1"/>
      <c r="M496" s="1"/>
      <c r="N496" s="1"/>
      <c r="O496" s="1"/>
      <c r="P496" s="1"/>
      <c r="Q496" s="1"/>
      <c r="R496" s="1"/>
      <c r="S496" s="1"/>
      <c r="T496" s="1"/>
      <c r="U496" s="1"/>
      <c r="V496" s="1"/>
      <c r="W496" s="1"/>
      <c r="X496" s="1"/>
      <c r="Y496" s="1"/>
    </row>
    <row r="497" spans="1:25" ht="12" customHeight="1">
      <c r="A497" s="1"/>
      <c r="B497" s="1"/>
      <c r="C497" s="38"/>
      <c r="D497" s="158"/>
      <c r="E497" s="133"/>
      <c r="F497" s="38"/>
      <c r="G497" s="38"/>
      <c r="H497" s="1"/>
      <c r="I497" s="1"/>
      <c r="J497" s="1"/>
      <c r="K497" s="1"/>
      <c r="L497" s="1"/>
      <c r="M497" s="1"/>
      <c r="N497" s="1"/>
      <c r="O497" s="1"/>
      <c r="P497" s="1"/>
      <c r="Q497" s="1"/>
      <c r="R497" s="1"/>
      <c r="S497" s="1"/>
      <c r="T497" s="1"/>
      <c r="U497" s="1"/>
      <c r="V497" s="1"/>
      <c r="W497" s="1"/>
      <c r="X497" s="1"/>
      <c r="Y497" s="1"/>
    </row>
    <row r="498" spans="1:25" ht="12" customHeight="1">
      <c r="A498" s="1"/>
      <c r="B498" s="1"/>
      <c r="C498" s="38"/>
      <c r="D498" s="158"/>
      <c r="E498" s="133"/>
      <c r="F498" s="38"/>
      <c r="G498" s="38"/>
      <c r="H498" s="1"/>
      <c r="I498" s="1"/>
      <c r="J498" s="1"/>
      <c r="K498" s="1"/>
      <c r="L498" s="1"/>
      <c r="M498" s="1"/>
      <c r="N498" s="1"/>
      <c r="O498" s="1"/>
      <c r="P498" s="1"/>
      <c r="Q498" s="1"/>
      <c r="R498" s="1"/>
      <c r="S498" s="1"/>
      <c r="T498" s="1"/>
      <c r="U498" s="1"/>
      <c r="V498" s="1"/>
      <c r="W498" s="1"/>
      <c r="X498" s="1"/>
      <c r="Y498" s="1"/>
    </row>
    <row r="499" spans="1:25" ht="12" customHeight="1">
      <c r="A499" s="1"/>
      <c r="B499" s="1"/>
      <c r="C499" s="38"/>
      <c r="D499" s="158"/>
      <c r="E499" s="133"/>
      <c r="F499" s="38"/>
      <c r="G499" s="38"/>
      <c r="H499" s="1"/>
      <c r="I499" s="1"/>
      <c r="J499" s="1"/>
      <c r="K499" s="1"/>
      <c r="L499" s="1"/>
      <c r="M499" s="1"/>
      <c r="N499" s="1"/>
      <c r="O499" s="1"/>
      <c r="P499" s="1"/>
      <c r="Q499" s="1"/>
      <c r="R499" s="1"/>
      <c r="S499" s="1"/>
      <c r="T499" s="1"/>
      <c r="U499" s="1"/>
      <c r="V499" s="1"/>
      <c r="W499" s="1"/>
      <c r="X499" s="1"/>
      <c r="Y499" s="1"/>
    </row>
    <row r="500" spans="1:25" ht="12" customHeight="1">
      <c r="A500" s="1"/>
      <c r="B500" s="1"/>
      <c r="C500" s="38"/>
      <c r="D500" s="158"/>
      <c r="E500" s="133"/>
      <c r="F500" s="38"/>
      <c r="G500" s="38"/>
      <c r="H500" s="1"/>
      <c r="I500" s="1"/>
      <c r="J500" s="1"/>
      <c r="K500" s="1"/>
      <c r="L500" s="1"/>
      <c r="M500" s="1"/>
      <c r="N500" s="1"/>
      <c r="O500" s="1"/>
      <c r="P500" s="1"/>
      <c r="Q500" s="1"/>
      <c r="R500" s="1"/>
      <c r="S500" s="1"/>
      <c r="T500" s="1"/>
      <c r="U500" s="1"/>
      <c r="V500" s="1"/>
      <c r="W500" s="1"/>
      <c r="X500" s="1"/>
      <c r="Y500" s="1"/>
    </row>
    <row r="501" spans="1:25" ht="12" customHeight="1">
      <c r="A501" s="1"/>
      <c r="B501" s="1"/>
      <c r="C501" s="38"/>
      <c r="D501" s="158"/>
      <c r="E501" s="133"/>
      <c r="F501" s="38"/>
      <c r="G501" s="38"/>
      <c r="H501" s="1"/>
      <c r="I501" s="1"/>
      <c r="J501" s="1"/>
      <c r="K501" s="1"/>
      <c r="L501" s="1"/>
      <c r="M501" s="1"/>
      <c r="N501" s="1"/>
      <c r="O501" s="1"/>
      <c r="P501" s="1"/>
      <c r="Q501" s="1"/>
      <c r="R501" s="1"/>
      <c r="S501" s="1"/>
      <c r="T501" s="1"/>
      <c r="U501" s="1"/>
      <c r="V501" s="1"/>
      <c r="W501" s="1"/>
      <c r="X501" s="1"/>
      <c r="Y501" s="1"/>
    </row>
    <row r="502" spans="1:25" ht="12" customHeight="1">
      <c r="A502" s="1"/>
      <c r="B502" s="1"/>
      <c r="C502" s="38"/>
      <c r="D502" s="158"/>
      <c r="E502" s="133"/>
      <c r="F502" s="38"/>
      <c r="G502" s="38"/>
      <c r="H502" s="1"/>
      <c r="I502" s="1"/>
      <c r="J502" s="1"/>
      <c r="K502" s="1"/>
      <c r="L502" s="1"/>
      <c r="M502" s="1"/>
      <c r="N502" s="1"/>
      <c r="O502" s="1"/>
      <c r="P502" s="1"/>
      <c r="Q502" s="1"/>
      <c r="R502" s="1"/>
      <c r="S502" s="1"/>
      <c r="T502" s="1"/>
      <c r="U502" s="1"/>
      <c r="V502" s="1"/>
      <c r="W502" s="1"/>
      <c r="X502" s="1"/>
      <c r="Y502" s="1"/>
    </row>
    <row r="503" spans="1:25" ht="12" customHeight="1">
      <c r="A503" s="1"/>
      <c r="B503" s="1"/>
      <c r="C503" s="38"/>
      <c r="D503" s="158"/>
      <c r="E503" s="133"/>
      <c r="F503" s="38"/>
      <c r="G503" s="38"/>
      <c r="H503" s="1"/>
      <c r="I503" s="1"/>
      <c r="J503" s="1"/>
      <c r="K503" s="1"/>
      <c r="L503" s="1"/>
      <c r="M503" s="1"/>
      <c r="N503" s="1"/>
      <c r="O503" s="1"/>
      <c r="P503" s="1"/>
      <c r="Q503" s="1"/>
      <c r="R503" s="1"/>
      <c r="S503" s="1"/>
      <c r="T503" s="1"/>
      <c r="U503" s="1"/>
      <c r="V503" s="1"/>
      <c r="W503" s="1"/>
      <c r="X503" s="1"/>
      <c r="Y503" s="1"/>
    </row>
    <row r="504" spans="1:25" ht="12" customHeight="1">
      <c r="A504" s="1"/>
      <c r="B504" s="1"/>
      <c r="C504" s="38"/>
      <c r="D504" s="158"/>
      <c r="E504" s="133"/>
      <c r="F504" s="38"/>
      <c r="G504" s="38"/>
      <c r="H504" s="1"/>
      <c r="I504" s="1"/>
      <c r="J504" s="1"/>
      <c r="K504" s="1"/>
      <c r="L504" s="1"/>
      <c r="M504" s="1"/>
      <c r="N504" s="1"/>
      <c r="O504" s="1"/>
      <c r="P504" s="1"/>
      <c r="Q504" s="1"/>
      <c r="R504" s="1"/>
      <c r="S504" s="1"/>
      <c r="T504" s="1"/>
      <c r="U504" s="1"/>
      <c r="V504" s="1"/>
      <c r="W504" s="1"/>
      <c r="X504" s="1"/>
      <c r="Y504" s="1"/>
    </row>
    <row r="505" spans="1:25" ht="12" customHeight="1">
      <c r="A505" s="1"/>
      <c r="B505" s="1"/>
      <c r="C505" s="38"/>
      <c r="D505" s="158"/>
      <c r="E505" s="133"/>
      <c r="F505" s="38"/>
      <c r="G505" s="38"/>
      <c r="H505" s="1"/>
      <c r="I505" s="1"/>
      <c r="J505" s="1"/>
      <c r="K505" s="1"/>
      <c r="L505" s="1"/>
      <c r="M505" s="1"/>
      <c r="N505" s="1"/>
      <c r="O505" s="1"/>
      <c r="P505" s="1"/>
      <c r="Q505" s="1"/>
      <c r="R505" s="1"/>
      <c r="S505" s="1"/>
      <c r="T505" s="1"/>
      <c r="U505" s="1"/>
      <c r="V505" s="1"/>
      <c r="W505" s="1"/>
      <c r="X505" s="1"/>
      <c r="Y505" s="1"/>
    </row>
    <row r="506" spans="1:25" ht="12" customHeight="1">
      <c r="A506" s="1"/>
      <c r="B506" s="1"/>
      <c r="C506" s="38"/>
      <c r="D506" s="158"/>
      <c r="E506" s="133"/>
      <c r="F506" s="38"/>
      <c r="G506" s="38"/>
      <c r="H506" s="1"/>
      <c r="I506" s="1"/>
      <c r="J506" s="1"/>
      <c r="K506" s="1"/>
      <c r="L506" s="1"/>
      <c r="M506" s="1"/>
      <c r="N506" s="1"/>
      <c r="O506" s="1"/>
      <c r="P506" s="1"/>
      <c r="Q506" s="1"/>
      <c r="R506" s="1"/>
      <c r="S506" s="1"/>
      <c r="T506" s="1"/>
      <c r="U506" s="1"/>
      <c r="V506" s="1"/>
      <c r="W506" s="1"/>
      <c r="X506" s="1"/>
      <c r="Y506" s="1"/>
    </row>
    <row r="507" spans="1:25" ht="12" customHeight="1">
      <c r="A507" s="1"/>
      <c r="B507" s="1"/>
      <c r="C507" s="38"/>
      <c r="D507" s="158"/>
      <c r="E507" s="133"/>
      <c r="F507" s="38"/>
      <c r="G507" s="38"/>
      <c r="H507" s="1"/>
      <c r="I507" s="1"/>
      <c r="J507" s="1"/>
      <c r="K507" s="1"/>
      <c r="L507" s="1"/>
      <c r="M507" s="1"/>
      <c r="N507" s="1"/>
      <c r="O507" s="1"/>
      <c r="P507" s="1"/>
      <c r="Q507" s="1"/>
      <c r="R507" s="1"/>
      <c r="S507" s="1"/>
      <c r="T507" s="1"/>
      <c r="U507" s="1"/>
      <c r="V507" s="1"/>
      <c r="W507" s="1"/>
      <c r="X507" s="1"/>
      <c r="Y507" s="1"/>
    </row>
    <row r="508" spans="1:25" ht="12" customHeight="1">
      <c r="A508" s="1"/>
      <c r="B508" s="1"/>
      <c r="C508" s="38"/>
      <c r="D508" s="158"/>
      <c r="E508" s="133"/>
      <c r="F508" s="38"/>
      <c r="G508" s="38"/>
      <c r="H508" s="1"/>
      <c r="I508" s="1"/>
      <c r="J508" s="1"/>
      <c r="K508" s="1"/>
      <c r="L508" s="1"/>
      <c r="M508" s="1"/>
      <c r="N508" s="1"/>
      <c r="O508" s="1"/>
      <c r="P508" s="1"/>
      <c r="Q508" s="1"/>
      <c r="R508" s="1"/>
      <c r="S508" s="1"/>
      <c r="T508" s="1"/>
      <c r="U508" s="1"/>
      <c r="V508" s="1"/>
      <c r="W508" s="1"/>
      <c r="X508" s="1"/>
      <c r="Y508" s="1"/>
    </row>
    <row r="509" spans="1:25" ht="12" customHeight="1">
      <c r="A509" s="1"/>
      <c r="B509" s="1"/>
      <c r="C509" s="38"/>
      <c r="D509" s="158"/>
      <c r="E509" s="133"/>
      <c r="F509" s="38"/>
      <c r="G509" s="38"/>
      <c r="H509" s="1"/>
      <c r="I509" s="1"/>
      <c r="J509" s="1"/>
      <c r="K509" s="1"/>
      <c r="L509" s="1"/>
      <c r="M509" s="1"/>
      <c r="N509" s="1"/>
      <c r="O509" s="1"/>
      <c r="P509" s="1"/>
      <c r="Q509" s="1"/>
      <c r="R509" s="1"/>
      <c r="S509" s="1"/>
      <c r="T509" s="1"/>
      <c r="U509" s="1"/>
      <c r="V509" s="1"/>
      <c r="W509" s="1"/>
      <c r="X509" s="1"/>
      <c r="Y509" s="1"/>
    </row>
    <row r="510" spans="1:25" ht="12" customHeight="1">
      <c r="A510" s="1"/>
      <c r="B510" s="1"/>
      <c r="C510" s="38"/>
      <c r="D510" s="158"/>
      <c r="E510" s="133"/>
      <c r="F510" s="38"/>
      <c r="G510" s="38"/>
      <c r="H510" s="1"/>
      <c r="I510" s="1"/>
      <c r="J510" s="1"/>
      <c r="K510" s="1"/>
      <c r="L510" s="1"/>
      <c r="M510" s="1"/>
      <c r="N510" s="1"/>
      <c r="O510" s="1"/>
      <c r="P510" s="1"/>
      <c r="Q510" s="1"/>
      <c r="R510" s="1"/>
      <c r="S510" s="1"/>
      <c r="T510" s="1"/>
      <c r="U510" s="1"/>
      <c r="V510" s="1"/>
      <c r="W510" s="1"/>
      <c r="X510" s="1"/>
      <c r="Y510" s="1"/>
    </row>
    <row r="511" spans="1:25" ht="12" customHeight="1">
      <c r="A511" s="1"/>
      <c r="B511" s="1"/>
      <c r="C511" s="38"/>
      <c r="D511" s="158"/>
      <c r="E511" s="133"/>
      <c r="F511" s="38"/>
      <c r="G511" s="38"/>
      <c r="H511" s="1"/>
      <c r="I511" s="1"/>
      <c r="J511" s="1"/>
      <c r="K511" s="1"/>
      <c r="L511" s="1"/>
      <c r="M511" s="1"/>
      <c r="N511" s="1"/>
      <c r="O511" s="1"/>
      <c r="P511" s="1"/>
      <c r="Q511" s="1"/>
      <c r="R511" s="1"/>
      <c r="S511" s="1"/>
      <c r="T511" s="1"/>
      <c r="U511" s="1"/>
      <c r="V511" s="1"/>
      <c r="W511" s="1"/>
      <c r="X511" s="1"/>
      <c r="Y511" s="1"/>
    </row>
    <row r="512" spans="1:25" ht="12" customHeight="1">
      <c r="A512" s="1"/>
      <c r="B512" s="1"/>
      <c r="C512" s="38"/>
      <c r="D512" s="158"/>
      <c r="E512" s="133"/>
      <c r="F512" s="38"/>
      <c r="G512" s="38"/>
      <c r="H512" s="1"/>
      <c r="I512" s="1"/>
      <c r="J512" s="1"/>
      <c r="K512" s="1"/>
      <c r="L512" s="1"/>
      <c r="M512" s="1"/>
      <c r="N512" s="1"/>
      <c r="O512" s="1"/>
      <c r="P512" s="1"/>
      <c r="Q512" s="1"/>
      <c r="R512" s="1"/>
      <c r="S512" s="1"/>
      <c r="T512" s="1"/>
      <c r="U512" s="1"/>
      <c r="V512" s="1"/>
      <c r="W512" s="1"/>
      <c r="X512" s="1"/>
      <c r="Y512" s="1"/>
    </row>
    <row r="513" spans="1:25" ht="12" customHeight="1">
      <c r="A513" s="1"/>
      <c r="B513" s="1"/>
      <c r="C513" s="38"/>
      <c r="D513" s="158"/>
      <c r="E513" s="133"/>
      <c r="F513" s="38"/>
      <c r="G513" s="38"/>
      <c r="H513" s="1"/>
      <c r="I513" s="1"/>
      <c r="J513" s="1"/>
      <c r="K513" s="1"/>
      <c r="L513" s="1"/>
      <c r="M513" s="1"/>
      <c r="N513" s="1"/>
      <c r="O513" s="1"/>
      <c r="P513" s="1"/>
      <c r="Q513" s="1"/>
      <c r="R513" s="1"/>
      <c r="S513" s="1"/>
      <c r="T513" s="1"/>
      <c r="U513" s="1"/>
      <c r="V513" s="1"/>
      <c r="W513" s="1"/>
      <c r="X513" s="1"/>
      <c r="Y513" s="1"/>
    </row>
    <row r="514" spans="1:25" ht="12" customHeight="1">
      <c r="A514" s="1"/>
      <c r="B514" s="1"/>
      <c r="C514" s="38"/>
      <c r="D514" s="158"/>
      <c r="E514" s="133"/>
      <c r="F514" s="38"/>
      <c r="G514" s="38"/>
      <c r="H514" s="1"/>
      <c r="I514" s="1"/>
      <c r="J514" s="1"/>
      <c r="K514" s="1"/>
      <c r="L514" s="1"/>
      <c r="M514" s="1"/>
      <c r="N514" s="1"/>
      <c r="O514" s="1"/>
      <c r="P514" s="1"/>
      <c r="Q514" s="1"/>
      <c r="R514" s="1"/>
      <c r="S514" s="1"/>
      <c r="T514" s="1"/>
      <c r="U514" s="1"/>
      <c r="V514" s="1"/>
      <c r="W514" s="1"/>
      <c r="X514" s="1"/>
      <c r="Y514" s="1"/>
    </row>
    <row r="515" spans="1:25" ht="12" customHeight="1">
      <c r="A515" s="1"/>
      <c r="B515" s="1"/>
      <c r="C515" s="38"/>
      <c r="D515" s="158"/>
      <c r="E515" s="133"/>
      <c r="F515" s="38"/>
      <c r="G515" s="38"/>
      <c r="H515" s="1"/>
      <c r="I515" s="1"/>
      <c r="J515" s="1"/>
      <c r="K515" s="1"/>
      <c r="L515" s="1"/>
      <c r="M515" s="1"/>
      <c r="N515" s="1"/>
      <c r="O515" s="1"/>
      <c r="P515" s="1"/>
      <c r="Q515" s="1"/>
      <c r="R515" s="1"/>
      <c r="S515" s="1"/>
      <c r="T515" s="1"/>
      <c r="U515" s="1"/>
      <c r="V515" s="1"/>
      <c r="W515" s="1"/>
      <c r="X515" s="1"/>
      <c r="Y515" s="1"/>
    </row>
    <row r="516" spans="1:25" ht="12" customHeight="1">
      <c r="A516" s="1"/>
      <c r="B516" s="1"/>
      <c r="C516" s="38"/>
      <c r="D516" s="158"/>
      <c r="E516" s="133"/>
      <c r="F516" s="38"/>
      <c r="G516" s="38"/>
      <c r="H516" s="1"/>
      <c r="I516" s="1"/>
      <c r="J516" s="1"/>
      <c r="K516" s="1"/>
      <c r="L516" s="1"/>
      <c r="M516" s="1"/>
      <c r="N516" s="1"/>
      <c r="O516" s="1"/>
      <c r="P516" s="1"/>
      <c r="Q516" s="1"/>
      <c r="R516" s="1"/>
      <c r="S516" s="1"/>
      <c r="T516" s="1"/>
      <c r="U516" s="1"/>
      <c r="V516" s="1"/>
      <c r="W516" s="1"/>
      <c r="X516" s="1"/>
      <c r="Y516" s="1"/>
    </row>
    <row r="517" spans="1:25" ht="12" customHeight="1">
      <c r="A517" s="1"/>
      <c r="B517" s="1"/>
      <c r="C517" s="38"/>
      <c r="D517" s="158"/>
      <c r="E517" s="133"/>
      <c r="F517" s="38"/>
      <c r="G517" s="38"/>
      <c r="H517" s="1"/>
      <c r="I517" s="1"/>
      <c r="J517" s="1"/>
      <c r="K517" s="1"/>
      <c r="L517" s="1"/>
      <c r="M517" s="1"/>
      <c r="N517" s="1"/>
      <c r="O517" s="1"/>
      <c r="P517" s="1"/>
      <c r="Q517" s="1"/>
      <c r="R517" s="1"/>
      <c r="S517" s="1"/>
      <c r="T517" s="1"/>
      <c r="U517" s="1"/>
      <c r="V517" s="1"/>
      <c r="W517" s="1"/>
      <c r="X517" s="1"/>
      <c r="Y517" s="1"/>
    </row>
    <row r="518" spans="1:25" ht="12" customHeight="1">
      <c r="A518" s="1"/>
      <c r="B518" s="1"/>
      <c r="C518" s="38"/>
      <c r="D518" s="158"/>
      <c r="E518" s="133"/>
      <c r="F518" s="38"/>
      <c r="G518" s="38"/>
      <c r="H518" s="1"/>
      <c r="I518" s="1"/>
      <c r="J518" s="1"/>
      <c r="K518" s="1"/>
      <c r="L518" s="1"/>
      <c r="M518" s="1"/>
      <c r="N518" s="1"/>
      <c r="O518" s="1"/>
      <c r="P518" s="1"/>
      <c r="Q518" s="1"/>
      <c r="R518" s="1"/>
      <c r="S518" s="1"/>
      <c r="T518" s="1"/>
      <c r="U518" s="1"/>
      <c r="V518" s="1"/>
      <c r="W518" s="1"/>
      <c r="X518" s="1"/>
      <c r="Y518" s="1"/>
    </row>
    <row r="519" spans="1:25" ht="12" customHeight="1">
      <c r="A519" s="1"/>
      <c r="B519" s="1"/>
      <c r="C519" s="38"/>
      <c r="D519" s="158"/>
      <c r="E519" s="133"/>
      <c r="F519" s="38"/>
      <c r="G519" s="38"/>
      <c r="H519" s="1"/>
      <c r="I519" s="1"/>
      <c r="J519" s="1"/>
      <c r="K519" s="1"/>
      <c r="L519" s="1"/>
      <c r="M519" s="1"/>
      <c r="N519" s="1"/>
      <c r="O519" s="1"/>
      <c r="P519" s="1"/>
      <c r="Q519" s="1"/>
      <c r="R519" s="1"/>
      <c r="S519" s="1"/>
      <c r="T519" s="1"/>
      <c r="U519" s="1"/>
      <c r="V519" s="1"/>
      <c r="W519" s="1"/>
      <c r="X519" s="1"/>
      <c r="Y519" s="1"/>
    </row>
    <row r="520" spans="1:25" ht="12" customHeight="1">
      <c r="A520" s="1"/>
      <c r="B520" s="1"/>
      <c r="C520" s="38"/>
      <c r="D520" s="158"/>
      <c r="E520" s="133"/>
      <c r="F520" s="38"/>
      <c r="G520" s="38"/>
      <c r="H520" s="1"/>
      <c r="I520" s="1"/>
      <c r="J520" s="1"/>
      <c r="K520" s="1"/>
      <c r="L520" s="1"/>
      <c r="M520" s="1"/>
      <c r="N520" s="1"/>
      <c r="O520" s="1"/>
      <c r="P520" s="1"/>
      <c r="Q520" s="1"/>
      <c r="R520" s="1"/>
      <c r="S520" s="1"/>
      <c r="T520" s="1"/>
      <c r="U520" s="1"/>
      <c r="V520" s="1"/>
      <c r="W520" s="1"/>
      <c r="X520" s="1"/>
      <c r="Y520" s="1"/>
    </row>
    <row r="521" spans="1:25" ht="12" customHeight="1">
      <c r="A521" s="1"/>
      <c r="B521" s="1"/>
      <c r="C521" s="38"/>
      <c r="D521" s="158"/>
      <c r="E521" s="133"/>
      <c r="F521" s="38"/>
      <c r="G521" s="38"/>
      <c r="H521" s="1"/>
      <c r="I521" s="1"/>
      <c r="J521" s="1"/>
      <c r="K521" s="1"/>
      <c r="L521" s="1"/>
      <c r="M521" s="1"/>
      <c r="N521" s="1"/>
      <c r="O521" s="1"/>
      <c r="P521" s="1"/>
      <c r="Q521" s="1"/>
      <c r="R521" s="1"/>
      <c r="S521" s="1"/>
      <c r="T521" s="1"/>
      <c r="U521" s="1"/>
      <c r="V521" s="1"/>
      <c r="W521" s="1"/>
      <c r="X521" s="1"/>
      <c r="Y521" s="1"/>
    </row>
    <row r="522" spans="1:25" ht="12" customHeight="1">
      <c r="A522" s="1"/>
      <c r="B522" s="1"/>
      <c r="C522" s="38"/>
      <c r="D522" s="158"/>
      <c r="E522" s="133"/>
      <c r="F522" s="38"/>
      <c r="G522" s="38"/>
      <c r="H522" s="1"/>
      <c r="I522" s="1"/>
      <c r="J522" s="1"/>
      <c r="K522" s="1"/>
      <c r="L522" s="1"/>
      <c r="M522" s="1"/>
      <c r="N522" s="1"/>
      <c r="O522" s="1"/>
      <c r="P522" s="1"/>
      <c r="Q522" s="1"/>
      <c r="R522" s="1"/>
      <c r="S522" s="1"/>
      <c r="T522" s="1"/>
      <c r="U522" s="1"/>
      <c r="V522" s="1"/>
      <c r="W522" s="1"/>
      <c r="X522" s="1"/>
      <c r="Y522" s="1"/>
    </row>
    <row r="523" spans="1:25" ht="12" customHeight="1">
      <c r="A523" s="1"/>
      <c r="B523" s="1"/>
      <c r="C523" s="38"/>
      <c r="D523" s="158"/>
      <c r="E523" s="133"/>
      <c r="F523" s="38"/>
      <c r="G523" s="38"/>
      <c r="H523" s="1"/>
      <c r="I523" s="1"/>
      <c r="J523" s="1"/>
      <c r="K523" s="1"/>
      <c r="L523" s="1"/>
      <c r="M523" s="1"/>
      <c r="N523" s="1"/>
      <c r="O523" s="1"/>
      <c r="P523" s="1"/>
      <c r="Q523" s="1"/>
      <c r="R523" s="1"/>
      <c r="S523" s="1"/>
      <c r="T523" s="1"/>
      <c r="U523" s="1"/>
      <c r="V523" s="1"/>
      <c r="W523" s="1"/>
      <c r="X523" s="1"/>
      <c r="Y523" s="1"/>
    </row>
    <row r="524" spans="1:25" ht="12" customHeight="1">
      <c r="A524" s="1"/>
      <c r="B524" s="1"/>
      <c r="C524" s="38"/>
      <c r="D524" s="158"/>
      <c r="E524" s="133"/>
      <c r="F524" s="38"/>
      <c r="G524" s="38"/>
      <c r="H524" s="1"/>
      <c r="I524" s="1"/>
      <c r="J524" s="1"/>
      <c r="K524" s="1"/>
      <c r="L524" s="1"/>
      <c r="M524" s="1"/>
      <c r="N524" s="1"/>
      <c r="O524" s="1"/>
      <c r="P524" s="1"/>
      <c r="Q524" s="1"/>
      <c r="R524" s="1"/>
      <c r="S524" s="1"/>
      <c r="T524" s="1"/>
      <c r="U524" s="1"/>
      <c r="V524" s="1"/>
      <c r="W524" s="1"/>
      <c r="X524" s="1"/>
      <c r="Y524" s="1"/>
    </row>
    <row r="525" spans="1:25" ht="12" customHeight="1">
      <c r="A525" s="1"/>
      <c r="B525" s="1"/>
      <c r="C525" s="38"/>
      <c r="D525" s="158"/>
      <c r="E525" s="133"/>
      <c r="F525" s="38"/>
      <c r="G525" s="38"/>
      <c r="H525" s="1"/>
      <c r="I525" s="1"/>
      <c r="J525" s="1"/>
      <c r="K525" s="1"/>
      <c r="L525" s="1"/>
      <c r="M525" s="1"/>
      <c r="N525" s="1"/>
      <c r="O525" s="1"/>
      <c r="P525" s="1"/>
      <c r="Q525" s="1"/>
      <c r="R525" s="1"/>
      <c r="S525" s="1"/>
      <c r="T525" s="1"/>
      <c r="U525" s="1"/>
      <c r="V525" s="1"/>
      <c r="W525" s="1"/>
      <c r="X525" s="1"/>
      <c r="Y525" s="1"/>
    </row>
    <row r="526" spans="1:25" ht="12" customHeight="1">
      <c r="A526" s="1"/>
      <c r="B526" s="1"/>
      <c r="C526" s="38"/>
      <c r="D526" s="158"/>
      <c r="E526" s="133"/>
      <c r="F526" s="38"/>
      <c r="G526" s="38"/>
      <c r="H526" s="1"/>
      <c r="I526" s="1"/>
      <c r="J526" s="1"/>
      <c r="K526" s="1"/>
      <c r="L526" s="1"/>
      <c r="M526" s="1"/>
      <c r="N526" s="1"/>
      <c r="O526" s="1"/>
      <c r="P526" s="1"/>
      <c r="Q526" s="1"/>
      <c r="R526" s="1"/>
      <c r="S526" s="1"/>
      <c r="T526" s="1"/>
      <c r="U526" s="1"/>
      <c r="V526" s="1"/>
      <c r="W526" s="1"/>
      <c r="X526" s="1"/>
      <c r="Y526" s="1"/>
    </row>
    <row r="527" spans="1:25" ht="12" customHeight="1">
      <c r="A527" s="1"/>
      <c r="B527" s="1"/>
      <c r="C527" s="38"/>
      <c r="D527" s="158"/>
      <c r="E527" s="133"/>
      <c r="F527" s="38"/>
      <c r="G527" s="38"/>
      <c r="H527" s="1"/>
      <c r="I527" s="1"/>
      <c r="J527" s="1"/>
      <c r="K527" s="1"/>
      <c r="L527" s="1"/>
      <c r="M527" s="1"/>
      <c r="N527" s="1"/>
      <c r="O527" s="1"/>
      <c r="P527" s="1"/>
      <c r="Q527" s="1"/>
      <c r="R527" s="1"/>
      <c r="S527" s="1"/>
      <c r="T527" s="1"/>
      <c r="U527" s="1"/>
      <c r="V527" s="1"/>
      <c r="W527" s="1"/>
      <c r="X527" s="1"/>
      <c r="Y527" s="1"/>
    </row>
    <row r="528" spans="1:25" ht="12" customHeight="1">
      <c r="A528" s="1"/>
      <c r="B528" s="1"/>
      <c r="C528" s="38"/>
      <c r="D528" s="158"/>
      <c r="E528" s="133"/>
      <c r="F528" s="38"/>
      <c r="G528" s="38"/>
      <c r="H528" s="1"/>
      <c r="I528" s="1"/>
      <c r="J528" s="1"/>
      <c r="K528" s="1"/>
      <c r="L528" s="1"/>
      <c r="M528" s="1"/>
      <c r="N528" s="1"/>
      <c r="O528" s="1"/>
      <c r="P528" s="1"/>
      <c r="Q528" s="1"/>
      <c r="R528" s="1"/>
      <c r="S528" s="1"/>
      <c r="T528" s="1"/>
      <c r="U528" s="1"/>
      <c r="V528" s="1"/>
      <c r="W528" s="1"/>
      <c r="X528" s="1"/>
      <c r="Y528" s="1"/>
    </row>
    <row r="529" spans="1:25" ht="12" customHeight="1">
      <c r="A529" s="1"/>
      <c r="B529" s="1"/>
      <c r="C529" s="38"/>
      <c r="D529" s="158"/>
      <c r="E529" s="133"/>
      <c r="F529" s="38"/>
      <c r="G529" s="38"/>
      <c r="H529" s="1"/>
      <c r="I529" s="1"/>
      <c r="J529" s="1"/>
      <c r="K529" s="1"/>
      <c r="L529" s="1"/>
      <c r="M529" s="1"/>
      <c r="N529" s="1"/>
      <c r="O529" s="1"/>
      <c r="P529" s="1"/>
      <c r="Q529" s="1"/>
      <c r="R529" s="1"/>
      <c r="S529" s="1"/>
      <c r="T529" s="1"/>
      <c r="U529" s="1"/>
      <c r="V529" s="1"/>
      <c r="W529" s="1"/>
      <c r="X529" s="1"/>
      <c r="Y529" s="1"/>
    </row>
    <row r="530" spans="1:25" ht="12" customHeight="1">
      <c r="A530" s="1"/>
      <c r="B530" s="1"/>
      <c r="C530" s="38"/>
      <c r="D530" s="158"/>
      <c r="E530" s="133"/>
      <c r="F530" s="38"/>
      <c r="G530" s="38"/>
      <c r="H530" s="1"/>
      <c r="I530" s="1"/>
      <c r="J530" s="1"/>
      <c r="K530" s="1"/>
      <c r="L530" s="1"/>
      <c r="M530" s="1"/>
      <c r="N530" s="1"/>
      <c r="O530" s="1"/>
      <c r="P530" s="1"/>
      <c r="Q530" s="1"/>
      <c r="R530" s="1"/>
      <c r="S530" s="1"/>
      <c r="T530" s="1"/>
      <c r="U530" s="1"/>
      <c r="V530" s="1"/>
      <c r="W530" s="1"/>
      <c r="X530" s="1"/>
      <c r="Y530" s="1"/>
    </row>
    <row r="531" spans="1:25" ht="12" customHeight="1">
      <c r="A531" s="1"/>
      <c r="B531" s="1"/>
      <c r="C531" s="38"/>
      <c r="D531" s="158"/>
      <c r="E531" s="133"/>
      <c r="F531" s="38"/>
      <c r="G531" s="38"/>
      <c r="H531" s="1"/>
      <c r="I531" s="1"/>
      <c r="J531" s="1"/>
      <c r="K531" s="1"/>
      <c r="L531" s="1"/>
      <c r="M531" s="1"/>
      <c r="N531" s="1"/>
      <c r="O531" s="1"/>
      <c r="P531" s="1"/>
      <c r="Q531" s="1"/>
      <c r="R531" s="1"/>
      <c r="S531" s="1"/>
      <c r="T531" s="1"/>
      <c r="U531" s="1"/>
      <c r="V531" s="1"/>
      <c r="W531" s="1"/>
      <c r="X531" s="1"/>
      <c r="Y531" s="1"/>
    </row>
    <row r="532" spans="1:25" ht="12" customHeight="1">
      <c r="A532" s="1"/>
      <c r="B532" s="1"/>
      <c r="C532" s="38"/>
      <c r="D532" s="158"/>
      <c r="E532" s="133"/>
      <c r="F532" s="38"/>
      <c r="G532" s="38"/>
      <c r="H532" s="1"/>
      <c r="I532" s="1"/>
      <c r="J532" s="1"/>
      <c r="K532" s="1"/>
      <c r="L532" s="1"/>
      <c r="M532" s="1"/>
      <c r="N532" s="1"/>
      <c r="O532" s="1"/>
      <c r="P532" s="1"/>
      <c r="Q532" s="1"/>
      <c r="R532" s="1"/>
      <c r="S532" s="1"/>
      <c r="T532" s="1"/>
      <c r="U532" s="1"/>
      <c r="V532" s="1"/>
      <c r="W532" s="1"/>
      <c r="X532" s="1"/>
      <c r="Y532" s="1"/>
    </row>
    <row r="533" spans="1:25" ht="12" customHeight="1">
      <c r="A533" s="1"/>
      <c r="B533" s="1"/>
      <c r="C533" s="38"/>
      <c r="D533" s="158"/>
      <c r="E533" s="133"/>
      <c r="F533" s="38"/>
      <c r="G533" s="38"/>
      <c r="H533" s="1"/>
      <c r="I533" s="1"/>
      <c r="J533" s="1"/>
      <c r="K533" s="1"/>
      <c r="L533" s="1"/>
      <c r="M533" s="1"/>
      <c r="N533" s="1"/>
      <c r="O533" s="1"/>
      <c r="P533" s="1"/>
      <c r="Q533" s="1"/>
      <c r="R533" s="1"/>
      <c r="S533" s="1"/>
      <c r="T533" s="1"/>
      <c r="U533" s="1"/>
      <c r="V533" s="1"/>
      <c r="W533" s="1"/>
      <c r="X533" s="1"/>
      <c r="Y533" s="1"/>
    </row>
    <row r="534" spans="1:25" ht="12" customHeight="1">
      <c r="A534" s="1"/>
      <c r="B534" s="1"/>
      <c r="C534" s="38"/>
      <c r="D534" s="158"/>
      <c r="E534" s="133"/>
      <c r="F534" s="38"/>
      <c r="G534" s="38"/>
      <c r="H534" s="1"/>
      <c r="I534" s="1"/>
      <c r="J534" s="1"/>
      <c r="K534" s="1"/>
      <c r="L534" s="1"/>
      <c r="M534" s="1"/>
      <c r="N534" s="1"/>
      <c r="O534" s="1"/>
      <c r="P534" s="1"/>
      <c r="Q534" s="1"/>
      <c r="R534" s="1"/>
      <c r="S534" s="1"/>
      <c r="T534" s="1"/>
      <c r="U534" s="1"/>
      <c r="V534" s="1"/>
      <c r="W534" s="1"/>
      <c r="X534" s="1"/>
      <c r="Y534" s="1"/>
    </row>
    <row r="535" spans="1:25" ht="12" customHeight="1">
      <c r="A535" s="1"/>
      <c r="B535" s="1"/>
      <c r="C535" s="38"/>
      <c r="D535" s="158"/>
      <c r="E535" s="133"/>
      <c r="F535" s="38"/>
      <c r="G535" s="38"/>
      <c r="H535" s="1"/>
      <c r="I535" s="1"/>
      <c r="J535" s="1"/>
      <c r="K535" s="1"/>
      <c r="L535" s="1"/>
      <c r="M535" s="1"/>
      <c r="N535" s="1"/>
      <c r="O535" s="1"/>
      <c r="P535" s="1"/>
      <c r="Q535" s="1"/>
      <c r="R535" s="1"/>
      <c r="S535" s="1"/>
      <c r="T535" s="1"/>
      <c r="U535" s="1"/>
      <c r="V535" s="1"/>
      <c r="W535" s="1"/>
      <c r="X535" s="1"/>
      <c r="Y535" s="1"/>
    </row>
    <row r="536" spans="1:25" ht="12" customHeight="1">
      <c r="A536" s="1"/>
      <c r="B536" s="1"/>
      <c r="C536" s="38"/>
      <c r="D536" s="158"/>
      <c r="E536" s="133"/>
      <c r="F536" s="38"/>
      <c r="G536" s="38"/>
      <c r="H536" s="1"/>
      <c r="I536" s="1"/>
      <c r="J536" s="1"/>
      <c r="K536" s="1"/>
      <c r="L536" s="1"/>
      <c r="M536" s="1"/>
      <c r="N536" s="1"/>
      <c r="O536" s="1"/>
      <c r="P536" s="1"/>
      <c r="Q536" s="1"/>
      <c r="R536" s="1"/>
      <c r="S536" s="1"/>
      <c r="T536" s="1"/>
      <c r="U536" s="1"/>
      <c r="V536" s="1"/>
      <c r="W536" s="1"/>
      <c r="X536" s="1"/>
      <c r="Y536" s="1"/>
    </row>
    <row r="537" spans="1:25" ht="12" customHeight="1">
      <c r="A537" s="1"/>
      <c r="B537" s="1"/>
      <c r="C537" s="38"/>
      <c r="D537" s="158"/>
      <c r="E537" s="133"/>
      <c r="F537" s="38"/>
      <c r="G537" s="38"/>
      <c r="H537" s="1"/>
      <c r="I537" s="1"/>
      <c r="J537" s="1"/>
      <c r="K537" s="1"/>
      <c r="L537" s="1"/>
      <c r="M537" s="1"/>
      <c r="N537" s="1"/>
      <c r="O537" s="1"/>
      <c r="P537" s="1"/>
      <c r="Q537" s="1"/>
      <c r="R537" s="1"/>
      <c r="S537" s="1"/>
      <c r="T537" s="1"/>
      <c r="U537" s="1"/>
      <c r="V537" s="1"/>
      <c r="W537" s="1"/>
      <c r="X537" s="1"/>
      <c r="Y537" s="1"/>
    </row>
    <row r="538" spans="1:25" ht="12" customHeight="1">
      <c r="A538" s="1"/>
      <c r="B538" s="1"/>
      <c r="C538" s="38"/>
      <c r="D538" s="158"/>
      <c r="E538" s="133"/>
      <c r="F538" s="38"/>
      <c r="G538" s="38"/>
      <c r="H538" s="1"/>
      <c r="I538" s="1"/>
      <c r="J538" s="1"/>
      <c r="K538" s="1"/>
      <c r="L538" s="1"/>
      <c r="M538" s="1"/>
      <c r="N538" s="1"/>
      <c r="O538" s="1"/>
      <c r="P538" s="1"/>
      <c r="Q538" s="1"/>
      <c r="R538" s="1"/>
      <c r="S538" s="1"/>
      <c r="T538" s="1"/>
      <c r="U538" s="1"/>
      <c r="V538" s="1"/>
      <c r="W538" s="1"/>
      <c r="X538" s="1"/>
      <c r="Y538" s="1"/>
    </row>
    <row r="539" spans="1:25" ht="12" customHeight="1">
      <c r="A539" s="1"/>
      <c r="B539" s="1"/>
      <c r="C539" s="38"/>
      <c r="D539" s="158"/>
      <c r="E539" s="133"/>
      <c r="F539" s="38"/>
      <c r="G539" s="38"/>
      <c r="H539" s="1"/>
      <c r="I539" s="1"/>
      <c r="J539" s="1"/>
      <c r="K539" s="1"/>
      <c r="L539" s="1"/>
      <c r="M539" s="1"/>
      <c r="N539" s="1"/>
      <c r="O539" s="1"/>
      <c r="P539" s="1"/>
      <c r="Q539" s="1"/>
      <c r="R539" s="1"/>
      <c r="S539" s="1"/>
      <c r="T539" s="1"/>
      <c r="U539" s="1"/>
      <c r="V539" s="1"/>
      <c r="W539" s="1"/>
      <c r="X539" s="1"/>
      <c r="Y539" s="1"/>
    </row>
    <row r="540" spans="1:25" ht="12" customHeight="1">
      <c r="A540" s="1"/>
      <c r="B540" s="1"/>
      <c r="C540" s="38"/>
      <c r="D540" s="158"/>
      <c r="E540" s="133"/>
      <c r="F540" s="38"/>
      <c r="G540" s="38"/>
      <c r="H540" s="1"/>
      <c r="I540" s="1"/>
      <c r="J540" s="1"/>
      <c r="K540" s="1"/>
      <c r="L540" s="1"/>
      <c r="M540" s="1"/>
      <c r="N540" s="1"/>
      <c r="O540" s="1"/>
      <c r="P540" s="1"/>
      <c r="Q540" s="1"/>
      <c r="R540" s="1"/>
      <c r="S540" s="1"/>
      <c r="T540" s="1"/>
      <c r="U540" s="1"/>
      <c r="V540" s="1"/>
      <c r="W540" s="1"/>
      <c r="X540" s="1"/>
      <c r="Y540" s="1"/>
    </row>
    <row r="541" spans="1:25" ht="12" customHeight="1">
      <c r="A541" s="1"/>
      <c r="B541" s="1"/>
      <c r="C541" s="38"/>
      <c r="D541" s="158"/>
      <c r="E541" s="133"/>
      <c r="F541" s="38"/>
      <c r="G541" s="38"/>
      <c r="H541" s="1"/>
      <c r="I541" s="1"/>
      <c r="J541" s="1"/>
      <c r="K541" s="1"/>
      <c r="L541" s="1"/>
      <c r="M541" s="1"/>
      <c r="N541" s="1"/>
      <c r="O541" s="1"/>
      <c r="P541" s="1"/>
      <c r="Q541" s="1"/>
      <c r="R541" s="1"/>
      <c r="S541" s="1"/>
      <c r="T541" s="1"/>
      <c r="U541" s="1"/>
      <c r="V541" s="1"/>
      <c r="W541" s="1"/>
      <c r="X541" s="1"/>
      <c r="Y541" s="1"/>
    </row>
    <row r="542" spans="1:25" ht="12" customHeight="1">
      <c r="A542" s="1"/>
      <c r="B542" s="1"/>
      <c r="C542" s="38"/>
      <c r="D542" s="158"/>
      <c r="E542" s="133"/>
      <c r="F542" s="38"/>
      <c r="G542" s="38"/>
      <c r="H542" s="1"/>
      <c r="I542" s="1"/>
      <c r="J542" s="1"/>
      <c r="K542" s="1"/>
      <c r="L542" s="1"/>
      <c r="M542" s="1"/>
      <c r="N542" s="1"/>
      <c r="O542" s="1"/>
      <c r="P542" s="1"/>
      <c r="Q542" s="1"/>
      <c r="R542" s="1"/>
      <c r="S542" s="1"/>
      <c r="T542" s="1"/>
      <c r="U542" s="1"/>
      <c r="V542" s="1"/>
      <c r="W542" s="1"/>
      <c r="X542" s="1"/>
      <c r="Y542" s="1"/>
    </row>
    <row r="543" spans="1:25" ht="12" customHeight="1">
      <c r="A543" s="1"/>
      <c r="B543" s="1"/>
      <c r="C543" s="38"/>
      <c r="D543" s="158"/>
      <c r="E543" s="133"/>
      <c r="F543" s="38"/>
      <c r="G543" s="38"/>
      <c r="H543" s="1"/>
      <c r="I543" s="1"/>
      <c r="J543" s="1"/>
      <c r="K543" s="1"/>
      <c r="L543" s="1"/>
      <c r="M543" s="1"/>
      <c r="N543" s="1"/>
      <c r="O543" s="1"/>
      <c r="P543" s="1"/>
      <c r="Q543" s="1"/>
      <c r="R543" s="1"/>
      <c r="S543" s="1"/>
      <c r="T543" s="1"/>
      <c r="U543" s="1"/>
      <c r="V543" s="1"/>
      <c r="W543" s="1"/>
      <c r="X543" s="1"/>
      <c r="Y543" s="1"/>
    </row>
    <row r="544" spans="1:25" ht="12" customHeight="1">
      <c r="A544" s="1"/>
      <c r="B544" s="1"/>
      <c r="C544" s="38"/>
      <c r="D544" s="158"/>
      <c r="E544" s="133"/>
      <c r="F544" s="38"/>
      <c r="G544" s="38"/>
      <c r="H544" s="1"/>
      <c r="I544" s="1"/>
      <c r="J544" s="1"/>
      <c r="K544" s="1"/>
      <c r="L544" s="1"/>
      <c r="M544" s="1"/>
      <c r="N544" s="1"/>
      <c r="O544" s="1"/>
      <c r="P544" s="1"/>
      <c r="Q544" s="1"/>
      <c r="R544" s="1"/>
      <c r="S544" s="1"/>
      <c r="T544" s="1"/>
      <c r="U544" s="1"/>
      <c r="V544" s="1"/>
      <c r="W544" s="1"/>
      <c r="X544" s="1"/>
      <c r="Y544" s="1"/>
    </row>
    <row r="545" spans="1:25" ht="12" customHeight="1">
      <c r="A545" s="1"/>
      <c r="B545" s="1"/>
      <c r="C545" s="38"/>
      <c r="D545" s="158"/>
      <c r="E545" s="133"/>
      <c r="F545" s="38"/>
      <c r="G545" s="38"/>
      <c r="H545" s="1"/>
      <c r="I545" s="1"/>
      <c r="J545" s="1"/>
      <c r="K545" s="1"/>
      <c r="L545" s="1"/>
      <c r="M545" s="1"/>
      <c r="N545" s="1"/>
      <c r="O545" s="1"/>
      <c r="P545" s="1"/>
      <c r="Q545" s="1"/>
      <c r="R545" s="1"/>
      <c r="S545" s="1"/>
      <c r="T545" s="1"/>
      <c r="U545" s="1"/>
      <c r="V545" s="1"/>
      <c r="W545" s="1"/>
      <c r="X545" s="1"/>
      <c r="Y545" s="1"/>
    </row>
    <row r="546" spans="1:25" ht="12" customHeight="1">
      <c r="A546" s="1"/>
      <c r="B546" s="1"/>
      <c r="C546" s="38"/>
      <c r="D546" s="158"/>
      <c r="E546" s="133"/>
      <c r="F546" s="38"/>
      <c r="G546" s="38"/>
      <c r="H546" s="1"/>
      <c r="I546" s="1"/>
      <c r="J546" s="1"/>
      <c r="K546" s="1"/>
      <c r="L546" s="1"/>
      <c r="M546" s="1"/>
      <c r="N546" s="1"/>
      <c r="O546" s="1"/>
      <c r="P546" s="1"/>
      <c r="Q546" s="1"/>
      <c r="R546" s="1"/>
      <c r="S546" s="1"/>
      <c r="T546" s="1"/>
      <c r="U546" s="1"/>
      <c r="V546" s="1"/>
      <c r="W546" s="1"/>
      <c r="X546" s="1"/>
      <c r="Y546" s="1"/>
    </row>
    <row r="547" spans="1:25" ht="12" customHeight="1">
      <c r="A547" s="1"/>
      <c r="B547" s="1"/>
      <c r="C547" s="38"/>
      <c r="D547" s="158"/>
      <c r="E547" s="133"/>
      <c r="F547" s="38"/>
      <c r="G547" s="38"/>
      <c r="H547" s="1"/>
      <c r="I547" s="1"/>
      <c r="J547" s="1"/>
      <c r="K547" s="1"/>
      <c r="L547" s="1"/>
      <c r="M547" s="1"/>
      <c r="N547" s="1"/>
      <c r="O547" s="1"/>
      <c r="P547" s="1"/>
      <c r="Q547" s="1"/>
      <c r="R547" s="1"/>
      <c r="S547" s="1"/>
      <c r="T547" s="1"/>
      <c r="U547" s="1"/>
      <c r="V547" s="1"/>
      <c r="W547" s="1"/>
      <c r="X547" s="1"/>
      <c r="Y547" s="1"/>
    </row>
    <row r="548" spans="1:25" ht="12" customHeight="1">
      <c r="A548" s="1"/>
      <c r="B548" s="1"/>
      <c r="C548" s="38"/>
      <c r="D548" s="158"/>
      <c r="E548" s="133"/>
      <c r="F548" s="38"/>
      <c r="G548" s="38"/>
      <c r="H548" s="1"/>
      <c r="I548" s="1"/>
      <c r="J548" s="1"/>
      <c r="K548" s="1"/>
      <c r="L548" s="1"/>
      <c r="M548" s="1"/>
      <c r="N548" s="1"/>
      <c r="O548" s="1"/>
      <c r="P548" s="1"/>
      <c r="Q548" s="1"/>
      <c r="R548" s="1"/>
      <c r="S548" s="1"/>
      <c r="T548" s="1"/>
      <c r="U548" s="1"/>
      <c r="V548" s="1"/>
      <c r="W548" s="1"/>
      <c r="X548" s="1"/>
      <c r="Y548" s="1"/>
    </row>
    <row r="549" spans="1:25" ht="12" customHeight="1">
      <c r="A549" s="1"/>
      <c r="B549" s="1"/>
      <c r="C549" s="38"/>
      <c r="D549" s="158"/>
      <c r="E549" s="133"/>
      <c r="F549" s="38"/>
      <c r="G549" s="38"/>
      <c r="H549" s="1"/>
      <c r="I549" s="1"/>
      <c r="J549" s="1"/>
      <c r="K549" s="1"/>
      <c r="L549" s="1"/>
      <c r="M549" s="1"/>
      <c r="N549" s="1"/>
      <c r="O549" s="1"/>
      <c r="P549" s="1"/>
      <c r="Q549" s="1"/>
      <c r="R549" s="1"/>
      <c r="S549" s="1"/>
      <c r="T549" s="1"/>
      <c r="U549" s="1"/>
      <c r="V549" s="1"/>
      <c r="W549" s="1"/>
      <c r="X549" s="1"/>
      <c r="Y549" s="1"/>
    </row>
    <row r="550" spans="1:25" ht="12" customHeight="1">
      <c r="A550" s="1"/>
      <c r="B550" s="1"/>
      <c r="C550" s="38"/>
      <c r="D550" s="158"/>
      <c r="E550" s="133"/>
      <c r="F550" s="38"/>
      <c r="G550" s="38"/>
      <c r="H550" s="1"/>
      <c r="I550" s="1"/>
      <c r="J550" s="1"/>
      <c r="K550" s="1"/>
      <c r="L550" s="1"/>
      <c r="M550" s="1"/>
      <c r="N550" s="1"/>
      <c r="O550" s="1"/>
      <c r="P550" s="1"/>
      <c r="Q550" s="1"/>
      <c r="R550" s="1"/>
      <c r="S550" s="1"/>
      <c r="T550" s="1"/>
      <c r="U550" s="1"/>
      <c r="V550" s="1"/>
      <c r="W550" s="1"/>
      <c r="X550" s="1"/>
      <c r="Y550" s="1"/>
    </row>
    <row r="551" spans="1:25" ht="12" customHeight="1">
      <c r="A551" s="1"/>
      <c r="B551" s="1"/>
      <c r="C551" s="38"/>
      <c r="D551" s="158"/>
      <c r="E551" s="133"/>
      <c r="F551" s="38"/>
      <c r="G551" s="38"/>
      <c r="H551" s="1"/>
      <c r="I551" s="1"/>
      <c r="J551" s="1"/>
      <c r="K551" s="1"/>
      <c r="L551" s="1"/>
      <c r="M551" s="1"/>
      <c r="N551" s="1"/>
      <c r="O551" s="1"/>
      <c r="P551" s="1"/>
      <c r="Q551" s="1"/>
      <c r="R551" s="1"/>
      <c r="S551" s="1"/>
      <c r="T551" s="1"/>
      <c r="U551" s="1"/>
      <c r="V551" s="1"/>
      <c r="W551" s="1"/>
      <c r="X551" s="1"/>
      <c r="Y551" s="1"/>
    </row>
    <row r="552" spans="1:25" ht="12" customHeight="1">
      <c r="A552" s="1"/>
      <c r="B552" s="1"/>
      <c r="C552" s="38"/>
      <c r="D552" s="158"/>
      <c r="E552" s="133"/>
      <c r="F552" s="38"/>
      <c r="G552" s="38"/>
      <c r="H552" s="1"/>
      <c r="I552" s="1"/>
      <c r="J552" s="1"/>
      <c r="K552" s="1"/>
      <c r="L552" s="1"/>
      <c r="M552" s="1"/>
      <c r="N552" s="1"/>
      <c r="O552" s="1"/>
      <c r="P552" s="1"/>
      <c r="Q552" s="1"/>
      <c r="R552" s="1"/>
      <c r="S552" s="1"/>
      <c r="T552" s="1"/>
      <c r="U552" s="1"/>
      <c r="V552" s="1"/>
      <c r="W552" s="1"/>
      <c r="X552" s="1"/>
      <c r="Y552" s="1"/>
    </row>
    <row r="553" spans="1:25" ht="12" customHeight="1">
      <c r="A553" s="1"/>
      <c r="B553" s="1"/>
      <c r="C553" s="38"/>
      <c r="D553" s="158"/>
      <c r="E553" s="133"/>
      <c r="F553" s="38"/>
      <c r="G553" s="38"/>
      <c r="H553" s="1"/>
      <c r="I553" s="1"/>
      <c r="J553" s="1"/>
      <c r="K553" s="1"/>
      <c r="L553" s="1"/>
      <c r="M553" s="1"/>
      <c r="N553" s="1"/>
      <c r="O553" s="1"/>
      <c r="P553" s="1"/>
      <c r="Q553" s="1"/>
      <c r="R553" s="1"/>
      <c r="S553" s="1"/>
      <c r="T553" s="1"/>
      <c r="U553" s="1"/>
      <c r="V553" s="1"/>
      <c r="W553" s="1"/>
      <c r="X553" s="1"/>
      <c r="Y553" s="1"/>
    </row>
    <row r="554" spans="1:25" ht="12" customHeight="1">
      <c r="A554" s="1"/>
      <c r="B554" s="1"/>
      <c r="C554" s="38"/>
      <c r="D554" s="158"/>
      <c r="E554" s="133"/>
      <c r="F554" s="38"/>
      <c r="G554" s="38"/>
      <c r="H554" s="1"/>
      <c r="I554" s="1"/>
      <c r="J554" s="1"/>
      <c r="K554" s="1"/>
      <c r="L554" s="1"/>
      <c r="M554" s="1"/>
      <c r="N554" s="1"/>
      <c r="O554" s="1"/>
      <c r="P554" s="1"/>
      <c r="Q554" s="1"/>
      <c r="R554" s="1"/>
      <c r="S554" s="1"/>
      <c r="T554" s="1"/>
      <c r="U554" s="1"/>
      <c r="V554" s="1"/>
      <c r="W554" s="1"/>
      <c r="X554" s="1"/>
      <c r="Y554" s="1"/>
    </row>
    <row r="555" spans="1:25" ht="12" customHeight="1">
      <c r="A555" s="1"/>
      <c r="B555" s="1"/>
      <c r="C555" s="38"/>
      <c r="D555" s="158"/>
      <c r="E555" s="133"/>
      <c r="F555" s="38"/>
      <c r="G555" s="38"/>
      <c r="H555" s="1"/>
      <c r="I555" s="1"/>
      <c r="J555" s="1"/>
      <c r="K555" s="1"/>
      <c r="L555" s="1"/>
      <c r="M555" s="1"/>
      <c r="N555" s="1"/>
      <c r="O555" s="1"/>
      <c r="P555" s="1"/>
      <c r="Q555" s="1"/>
      <c r="R555" s="1"/>
      <c r="S555" s="1"/>
      <c r="T555" s="1"/>
      <c r="U555" s="1"/>
      <c r="V555" s="1"/>
      <c r="W555" s="1"/>
      <c r="X555" s="1"/>
      <c r="Y555" s="1"/>
    </row>
    <row r="556" spans="1:25" ht="12" customHeight="1">
      <c r="A556" s="1"/>
      <c r="B556" s="1"/>
      <c r="C556" s="38"/>
      <c r="D556" s="158"/>
      <c r="E556" s="133"/>
      <c r="F556" s="38"/>
      <c r="G556" s="38"/>
      <c r="H556" s="1"/>
      <c r="I556" s="1"/>
      <c r="J556" s="1"/>
      <c r="K556" s="1"/>
      <c r="L556" s="1"/>
      <c r="M556" s="1"/>
      <c r="N556" s="1"/>
      <c r="O556" s="1"/>
      <c r="P556" s="1"/>
      <c r="Q556" s="1"/>
      <c r="R556" s="1"/>
      <c r="S556" s="1"/>
      <c r="T556" s="1"/>
      <c r="U556" s="1"/>
      <c r="V556" s="1"/>
      <c r="W556" s="1"/>
      <c r="X556" s="1"/>
      <c r="Y556" s="1"/>
    </row>
    <row r="557" spans="1:25" ht="12" customHeight="1">
      <c r="A557" s="1"/>
      <c r="B557" s="1"/>
      <c r="C557" s="38"/>
      <c r="D557" s="158"/>
      <c r="E557" s="133"/>
      <c r="F557" s="38"/>
      <c r="G557" s="38"/>
      <c r="H557" s="1"/>
      <c r="I557" s="1"/>
      <c r="J557" s="1"/>
      <c r="K557" s="1"/>
      <c r="L557" s="1"/>
      <c r="M557" s="1"/>
      <c r="N557" s="1"/>
      <c r="O557" s="1"/>
      <c r="P557" s="1"/>
      <c r="Q557" s="1"/>
      <c r="R557" s="1"/>
      <c r="S557" s="1"/>
      <c r="T557" s="1"/>
      <c r="U557" s="1"/>
      <c r="V557" s="1"/>
      <c r="W557" s="1"/>
      <c r="X557" s="1"/>
      <c r="Y557" s="1"/>
    </row>
    <row r="558" spans="1:25" ht="12" customHeight="1">
      <c r="A558" s="1"/>
      <c r="B558" s="1"/>
      <c r="C558" s="38"/>
      <c r="D558" s="158"/>
      <c r="E558" s="133"/>
      <c r="F558" s="38"/>
      <c r="G558" s="38"/>
      <c r="H558" s="1"/>
      <c r="I558" s="1"/>
      <c r="J558" s="1"/>
      <c r="K558" s="1"/>
      <c r="L558" s="1"/>
      <c r="M558" s="1"/>
      <c r="N558" s="1"/>
      <c r="O558" s="1"/>
      <c r="P558" s="1"/>
      <c r="Q558" s="1"/>
      <c r="R558" s="1"/>
      <c r="S558" s="1"/>
      <c r="T558" s="1"/>
      <c r="U558" s="1"/>
      <c r="V558" s="1"/>
      <c r="W558" s="1"/>
      <c r="X558" s="1"/>
      <c r="Y558" s="1"/>
    </row>
    <row r="559" spans="1:25" ht="12" customHeight="1">
      <c r="A559" s="1"/>
      <c r="B559" s="1"/>
      <c r="C559" s="38"/>
      <c r="D559" s="158"/>
      <c r="E559" s="133"/>
      <c r="F559" s="38"/>
      <c r="G559" s="38"/>
      <c r="H559" s="1"/>
      <c r="I559" s="1"/>
      <c r="J559" s="1"/>
      <c r="K559" s="1"/>
      <c r="L559" s="1"/>
      <c r="M559" s="1"/>
      <c r="N559" s="1"/>
      <c r="O559" s="1"/>
      <c r="P559" s="1"/>
      <c r="Q559" s="1"/>
      <c r="R559" s="1"/>
      <c r="S559" s="1"/>
      <c r="T559" s="1"/>
      <c r="U559" s="1"/>
      <c r="V559" s="1"/>
      <c r="W559" s="1"/>
      <c r="X559" s="1"/>
      <c r="Y559" s="1"/>
    </row>
    <row r="560" spans="1:25" ht="12" customHeight="1">
      <c r="A560" s="1"/>
      <c r="B560" s="1"/>
      <c r="C560" s="38"/>
      <c r="D560" s="158"/>
      <c r="E560" s="133"/>
      <c r="F560" s="38"/>
      <c r="G560" s="38"/>
      <c r="H560" s="1"/>
      <c r="I560" s="1"/>
      <c r="J560" s="1"/>
      <c r="K560" s="1"/>
      <c r="L560" s="1"/>
      <c r="M560" s="1"/>
      <c r="N560" s="1"/>
      <c r="O560" s="1"/>
      <c r="P560" s="1"/>
      <c r="Q560" s="1"/>
      <c r="R560" s="1"/>
      <c r="S560" s="1"/>
      <c r="T560" s="1"/>
      <c r="U560" s="1"/>
      <c r="V560" s="1"/>
      <c r="W560" s="1"/>
      <c r="X560" s="1"/>
      <c r="Y560" s="1"/>
    </row>
    <row r="561" spans="1:25" ht="12" customHeight="1">
      <c r="A561" s="1"/>
      <c r="B561" s="1"/>
      <c r="C561" s="38"/>
      <c r="D561" s="158"/>
      <c r="E561" s="133"/>
      <c r="F561" s="38"/>
      <c r="G561" s="38"/>
      <c r="H561" s="1"/>
      <c r="I561" s="1"/>
      <c r="J561" s="1"/>
      <c r="K561" s="1"/>
      <c r="L561" s="1"/>
      <c r="M561" s="1"/>
      <c r="N561" s="1"/>
      <c r="O561" s="1"/>
      <c r="P561" s="1"/>
      <c r="Q561" s="1"/>
      <c r="R561" s="1"/>
      <c r="S561" s="1"/>
      <c r="T561" s="1"/>
      <c r="U561" s="1"/>
      <c r="V561" s="1"/>
      <c r="W561" s="1"/>
      <c r="X561" s="1"/>
      <c r="Y561" s="1"/>
    </row>
    <row r="562" spans="1:25" ht="12" customHeight="1">
      <c r="A562" s="1"/>
      <c r="B562" s="1"/>
      <c r="C562" s="38"/>
      <c r="D562" s="158"/>
      <c r="E562" s="133"/>
      <c r="F562" s="38"/>
      <c r="G562" s="38"/>
      <c r="H562" s="1"/>
      <c r="I562" s="1"/>
      <c r="J562" s="1"/>
      <c r="K562" s="1"/>
      <c r="L562" s="1"/>
      <c r="M562" s="1"/>
      <c r="N562" s="1"/>
      <c r="O562" s="1"/>
      <c r="P562" s="1"/>
      <c r="Q562" s="1"/>
      <c r="R562" s="1"/>
      <c r="S562" s="1"/>
      <c r="T562" s="1"/>
      <c r="U562" s="1"/>
      <c r="V562" s="1"/>
      <c r="W562" s="1"/>
      <c r="X562" s="1"/>
      <c r="Y562" s="1"/>
    </row>
    <row r="563" spans="1:25" ht="12" customHeight="1">
      <c r="A563" s="1"/>
      <c r="B563" s="1"/>
      <c r="C563" s="38"/>
      <c r="D563" s="158"/>
      <c r="E563" s="133"/>
      <c r="F563" s="38"/>
      <c r="G563" s="38"/>
      <c r="H563" s="1"/>
      <c r="I563" s="1"/>
      <c r="J563" s="1"/>
      <c r="K563" s="1"/>
      <c r="L563" s="1"/>
      <c r="M563" s="1"/>
      <c r="N563" s="1"/>
      <c r="O563" s="1"/>
      <c r="P563" s="1"/>
      <c r="Q563" s="1"/>
      <c r="R563" s="1"/>
      <c r="S563" s="1"/>
      <c r="T563" s="1"/>
      <c r="U563" s="1"/>
      <c r="V563" s="1"/>
      <c r="W563" s="1"/>
      <c r="X563" s="1"/>
      <c r="Y563" s="1"/>
    </row>
    <row r="564" spans="1:25" ht="12" customHeight="1">
      <c r="A564" s="1"/>
      <c r="B564" s="1"/>
      <c r="C564" s="38"/>
      <c r="D564" s="158"/>
      <c r="E564" s="133"/>
      <c r="F564" s="38"/>
      <c r="G564" s="38"/>
      <c r="H564" s="1"/>
      <c r="I564" s="1"/>
      <c r="J564" s="1"/>
      <c r="K564" s="1"/>
      <c r="L564" s="1"/>
      <c r="M564" s="1"/>
      <c r="N564" s="1"/>
      <c r="O564" s="1"/>
      <c r="P564" s="1"/>
      <c r="Q564" s="1"/>
      <c r="R564" s="1"/>
      <c r="S564" s="1"/>
      <c r="T564" s="1"/>
      <c r="U564" s="1"/>
      <c r="V564" s="1"/>
      <c r="W564" s="1"/>
      <c r="X564" s="1"/>
      <c r="Y564" s="1"/>
    </row>
    <row r="565" spans="1:25" ht="12" customHeight="1">
      <c r="A565" s="1"/>
      <c r="B565" s="1"/>
      <c r="C565" s="38"/>
      <c r="D565" s="158"/>
      <c r="E565" s="133"/>
      <c r="F565" s="38"/>
      <c r="G565" s="38"/>
      <c r="H565" s="1"/>
      <c r="I565" s="1"/>
      <c r="J565" s="1"/>
      <c r="K565" s="1"/>
      <c r="L565" s="1"/>
      <c r="M565" s="1"/>
      <c r="N565" s="1"/>
      <c r="O565" s="1"/>
      <c r="P565" s="1"/>
      <c r="Q565" s="1"/>
      <c r="R565" s="1"/>
      <c r="S565" s="1"/>
      <c r="T565" s="1"/>
      <c r="U565" s="1"/>
      <c r="V565" s="1"/>
      <c r="W565" s="1"/>
      <c r="X565" s="1"/>
      <c r="Y565" s="1"/>
    </row>
    <row r="566" spans="1:25" ht="12" customHeight="1">
      <c r="A566" s="1"/>
      <c r="B566" s="1"/>
      <c r="C566" s="38"/>
      <c r="D566" s="158"/>
      <c r="E566" s="133"/>
      <c r="F566" s="38"/>
      <c r="G566" s="38"/>
      <c r="H566" s="1"/>
      <c r="I566" s="1"/>
      <c r="J566" s="1"/>
      <c r="K566" s="1"/>
      <c r="L566" s="1"/>
      <c r="M566" s="1"/>
      <c r="N566" s="1"/>
      <c r="O566" s="1"/>
      <c r="P566" s="1"/>
      <c r="Q566" s="1"/>
      <c r="R566" s="1"/>
      <c r="S566" s="1"/>
      <c r="T566" s="1"/>
      <c r="U566" s="1"/>
      <c r="V566" s="1"/>
      <c r="W566" s="1"/>
      <c r="X566" s="1"/>
      <c r="Y566" s="1"/>
    </row>
    <row r="567" spans="1:25" ht="12" customHeight="1">
      <c r="A567" s="1"/>
      <c r="B567" s="1"/>
      <c r="C567" s="38"/>
      <c r="D567" s="158"/>
      <c r="E567" s="133"/>
      <c r="F567" s="38"/>
      <c r="G567" s="38"/>
      <c r="H567" s="1"/>
      <c r="I567" s="1"/>
      <c r="J567" s="1"/>
      <c r="K567" s="1"/>
      <c r="L567" s="1"/>
      <c r="M567" s="1"/>
      <c r="N567" s="1"/>
      <c r="O567" s="1"/>
      <c r="P567" s="1"/>
      <c r="Q567" s="1"/>
      <c r="R567" s="1"/>
      <c r="S567" s="1"/>
      <c r="T567" s="1"/>
      <c r="U567" s="1"/>
      <c r="V567" s="1"/>
      <c r="W567" s="1"/>
      <c r="X567" s="1"/>
      <c r="Y567" s="1"/>
    </row>
    <row r="568" spans="1:25" ht="12" customHeight="1">
      <c r="A568" s="1"/>
      <c r="B568" s="1"/>
      <c r="C568" s="38"/>
      <c r="D568" s="158"/>
      <c r="E568" s="133"/>
      <c r="F568" s="38"/>
      <c r="G568" s="38"/>
      <c r="H568" s="1"/>
      <c r="I568" s="1"/>
      <c r="J568" s="1"/>
      <c r="K568" s="1"/>
      <c r="L568" s="1"/>
      <c r="M568" s="1"/>
      <c r="N568" s="1"/>
      <c r="O568" s="1"/>
      <c r="P568" s="1"/>
      <c r="Q568" s="1"/>
      <c r="R568" s="1"/>
      <c r="S568" s="1"/>
      <c r="T568" s="1"/>
      <c r="U568" s="1"/>
      <c r="V568" s="1"/>
      <c r="W568" s="1"/>
      <c r="X568" s="1"/>
      <c r="Y568" s="1"/>
    </row>
    <row r="569" spans="1:25" ht="12" customHeight="1">
      <c r="A569" s="1"/>
      <c r="B569" s="1"/>
      <c r="C569" s="38"/>
      <c r="D569" s="158"/>
      <c r="E569" s="133"/>
      <c r="F569" s="38"/>
      <c r="G569" s="38"/>
      <c r="H569" s="1"/>
      <c r="I569" s="1"/>
      <c r="J569" s="1"/>
      <c r="K569" s="1"/>
      <c r="L569" s="1"/>
      <c r="M569" s="1"/>
      <c r="N569" s="1"/>
      <c r="O569" s="1"/>
      <c r="P569" s="1"/>
      <c r="Q569" s="1"/>
      <c r="R569" s="1"/>
      <c r="S569" s="1"/>
      <c r="T569" s="1"/>
      <c r="U569" s="1"/>
      <c r="V569" s="1"/>
      <c r="W569" s="1"/>
      <c r="X569" s="1"/>
      <c r="Y569" s="1"/>
    </row>
    <row r="570" spans="1:25" ht="12" customHeight="1">
      <c r="A570" s="1"/>
      <c r="B570" s="1"/>
      <c r="C570" s="38"/>
      <c r="D570" s="158"/>
      <c r="E570" s="133"/>
      <c r="F570" s="38"/>
      <c r="G570" s="38"/>
      <c r="H570" s="1"/>
      <c r="I570" s="1"/>
      <c r="J570" s="1"/>
      <c r="K570" s="1"/>
      <c r="L570" s="1"/>
      <c r="M570" s="1"/>
      <c r="N570" s="1"/>
      <c r="O570" s="1"/>
      <c r="P570" s="1"/>
      <c r="Q570" s="1"/>
      <c r="R570" s="1"/>
      <c r="S570" s="1"/>
      <c r="T570" s="1"/>
      <c r="U570" s="1"/>
      <c r="V570" s="1"/>
      <c r="W570" s="1"/>
      <c r="X570" s="1"/>
      <c r="Y570" s="1"/>
    </row>
    <row r="571" spans="1:25" ht="12" customHeight="1">
      <c r="A571" s="1"/>
      <c r="B571" s="1"/>
      <c r="C571" s="38"/>
      <c r="D571" s="158"/>
      <c r="E571" s="133"/>
      <c r="F571" s="38"/>
      <c r="G571" s="38"/>
      <c r="H571" s="1"/>
      <c r="I571" s="1"/>
      <c r="J571" s="1"/>
      <c r="K571" s="1"/>
      <c r="L571" s="1"/>
      <c r="M571" s="1"/>
      <c r="N571" s="1"/>
      <c r="O571" s="1"/>
      <c r="P571" s="1"/>
      <c r="Q571" s="1"/>
      <c r="R571" s="1"/>
      <c r="S571" s="1"/>
      <c r="T571" s="1"/>
      <c r="U571" s="1"/>
      <c r="V571" s="1"/>
      <c r="W571" s="1"/>
      <c r="X571" s="1"/>
      <c r="Y571" s="1"/>
    </row>
    <row r="572" spans="1:25" ht="12" customHeight="1">
      <c r="A572" s="1"/>
      <c r="B572" s="1"/>
      <c r="C572" s="38"/>
      <c r="D572" s="158"/>
      <c r="E572" s="133"/>
      <c r="F572" s="38"/>
      <c r="G572" s="38"/>
      <c r="H572" s="1"/>
      <c r="I572" s="1"/>
      <c r="J572" s="1"/>
      <c r="K572" s="1"/>
      <c r="L572" s="1"/>
      <c r="M572" s="1"/>
      <c r="N572" s="1"/>
      <c r="O572" s="1"/>
      <c r="P572" s="1"/>
      <c r="Q572" s="1"/>
      <c r="R572" s="1"/>
      <c r="S572" s="1"/>
      <c r="T572" s="1"/>
      <c r="U572" s="1"/>
      <c r="V572" s="1"/>
      <c r="W572" s="1"/>
      <c r="X572" s="1"/>
      <c r="Y572" s="1"/>
    </row>
    <row r="573" spans="1:25" ht="12" customHeight="1">
      <c r="A573" s="1"/>
      <c r="B573" s="1"/>
      <c r="C573" s="38"/>
      <c r="D573" s="158"/>
      <c r="E573" s="133"/>
      <c r="F573" s="38"/>
      <c r="G573" s="38"/>
      <c r="H573" s="1"/>
      <c r="I573" s="1"/>
      <c r="J573" s="1"/>
      <c r="K573" s="1"/>
      <c r="L573" s="1"/>
      <c r="M573" s="1"/>
      <c r="N573" s="1"/>
      <c r="O573" s="1"/>
      <c r="P573" s="1"/>
      <c r="Q573" s="1"/>
      <c r="R573" s="1"/>
      <c r="S573" s="1"/>
      <c r="T573" s="1"/>
      <c r="U573" s="1"/>
      <c r="V573" s="1"/>
      <c r="W573" s="1"/>
      <c r="X573" s="1"/>
      <c r="Y573" s="1"/>
    </row>
    <row r="574" spans="1:25" ht="12" customHeight="1">
      <c r="A574" s="1"/>
      <c r="B574" s="1"/>
      <c r="C574" s="38"/>
      <c r="D574" s="158"/>
      <c r="E574" s="133"/>
      <c r="F574" s="38"/>
      <c r="G574" s="38"/>
      <c r="H574" s="1"/>
      <c r="I574" s="1"/>
      <c r="J574" s="1"/>
      <c r="K574" s="1"/>
      <c r="L574" s="1"/>
      <c r="M574" s="1"/>
      <c r="N574" s="1"/>
      <c r="O574" s="1"/>
      <c r="P574" s="1"/>
      <c r="Q574" s="1"/>
      <c r="R574" s="1"/>
      <c r="S574" s="1"/>
      <c r="T574" s="1"/>
      <c r="U574" s="1"/>
      <c r="V574" s="1"/>
      <c r="W574" s="1"/>
      <c r="X574" s="1"/>
      <c r="Y574" s="1"/>
    </row>
    <row r="575" spans="1:25" ht="12" customHeight="1">
      <c r="A575" s="1"/>
      <c r="B575" s="1"/>
      <c r="C575" s="38"/>
      <c r="D575" s="158"/>
      <c r="E575" s="133"/>
      <c r="F575" s="38"/>
      <c r="G575" s="38"/>
      <c r="H575" s="1"/>
      <c r="I575" s="1"/>
      <c r="J575" s="1"/>
      <c r="K575" s="1"/>
      <c r="L575" s="1"/>
      <c r="M575" s="1"/>
      <c r="N575" s="1"/>
      <c r="O575" s="1"/>
      <c r="P575" s="1"/>
      <c r="Q575" s="1"/>
      <c r="R575" s="1"/>
      <c r="S575" s="1"/>
      <c r="T575" s="1"/>
      <c r="U575" s="1"/>
      <c r="V575" s="1"/>
      <c r="W575" s="1"/>
      <c r="X575" s="1"/>
      <c r="Y575" s="1"/>
    </row>
    <row r="576" spans="1:25" ht="12" customHeight="1">
      <c r="A576" s="1"/>
      <c r="B576" s="1"/>
      <c r="C576" s="38"/>
      <c r="D576" s="158"/>
      <c r="E576" s="133"/>
      <c r="F576" s="38"/>
      <c r="G576" s="38"/>
      <c r="H576" s="1"/>
      <c r="I576" s="1"/>
      <c r="J576" s="1"/>
      <c r="K576" s="1"/>
      <c r="L576" s="1"/>
      <c r="M576" s="1"/>
      <c r="N576" s="1"/>
      <c r="O576" s="1"/>
      <c r="P576" s="1"/>
      <c r="Q576" s="1"/>
      <c r="R576" s="1"/>
      <c r="S576" s="1"/>
      <c r="T576" s="1"/>
      <c r="U576" s="1"/>
      <c r="V576" s="1"/>
      <c r="W576" s="1"/>
      <c r="X576" s="1"/>
      <c r="Y576" s="1"/>
    </row>
    <row r="577" spans="1:25" ht="12" customHeight="1">
      <c r="A577" s="1"/>
      <c r="B577" s="1"/>
      <c r="C577" s="38"/>
      <c r="D577" s="158"/>
      <c r="E577" s="133"/>
      <c r="F577" s="38"/>
      <c r="G577" s="38"/>
      <c r="H577" s="1"/>
      <c r="I577" s="1"/>
      <c r="J577" s="1"/>
      <c r="K577" s="1"/>
      <c r="L577" s="1"/>
      <c r="M577" s="1"/>
      <c r="N577" s="1"/>
      <c r="O577" s="1"/>
      <c r="P577" s="1"/>
      <c r="Q577" s="1"/>
      <c r="R577" s="1"/>
      <c r="S577" s="1"/>
      <c r="T577" s="1"/>
      <c r="U577" s="1"/>
      <c r="V577" s="1"/>
      <c r="W577" s="1"/>
      <c r="X577" s="1"/>
      <c r="Y577" s="1"/>
    </row>
    <row r="578" spans="1:25" ht="12" customHeight="1">
      <c r="A578" s="1"/>
      <c r="B578" s="1"/>
      <c r="C578" s="38"/>
      <c r="D578" s="158"/>
      <c r="E578" s="133"/>
      <c r="F578" s="38"/>
      <c r="G578" s="38"/>
      <c r="H578" s="1"/>
      <c r="I578" s="1"/>
      <c r="J578" s="1"/>
      <c r="K578" s="1"/>
      <c r="L578" s="1"/>
      <c r="M578" s="1"/>
      <c r="N578" s="1"/>
      <c r="O578" s="1"/>
      <c r="P578" s="1"/>
      <c r="Q578" s="1"/>
      <c r="R578" s="1"/>
      <c r="S578" s="1"/>
      <c r="T578" s="1"/>
      <c r="U578" s="1"/>
      <c r="V578" s="1"/>
      <c r="W578" s="1"/>
      <c r="X578" s="1"/>
      <c r="Y578" s="1"/>
    </row>
    <row r="579" spans="1:25" ht="12" customHeight="1">
      <c r="A579" s="1"/>
      <c r="B579" s="1"/>
      <c r="C579" s="38"/>
      <c r="D579" s="158"/>
      <c r="E579" s="133"/>
      <c r="F579" s="38"/>
      <c r="G579" s="38"/>
      <c r="H579" s="1"/>
      <c r="I579" s="1"/>
      <c r="J579" s="1"/>
      <c r="K579" s="1"/>
      <c r="L579" s="1"/>
      <c r="M579" s="1"/>
      <c r="N579" s="1"/>
      <c r="O579" s="1"/>
      <c r="P579" s="1"/>
      <c r="Q579" s="1"/>
      <c r="R579" s="1"/>
      <c r="S579" s="1"/>
      <c r="T579" s="1"/>
      <c r="U579" s="1"/>
      <c r="V579" s="1"/>
      <c r="W579" s="1"/>
      <c r="X579" s="1"/>
      <c r="Y579" s="1"/>
    </row>
    <row r="580" spans="1:25" ht="12" customHeight="1">
      <c r="A580" s="1"/>
      <c r="B580" s="1"/>
      <c r="C580" s="38"/>
      <c r="D580" s="158"/>
      <c r="E580" s="133"/>
      <c r="F580" s="38"/>
      <c r="G580" s="38"/>
      <c r="H580" s="1"/>
      <c r="I580" s="1"/>
      <c r="J580" s="1"/>
      <c r="K580" s="1"/>
      <c r="L580" s="1"/>
      <c r="M580" s="1"/>
      <c r="N580" s="1"/>
      <c r="O580" s="1"/>
      <c r="P580" s="1"/>
      <c r="Q580" s="1"/>
      <c r="R580" s="1"/>
      <c r="S580" s="1"/>
      <c r="T580" s="1"/>
      <c r="U580" s="1"/>
      <c r="V580" s="1"/>
      <c r="W580" s="1"/>
      <c r="X580" s="1"/>
      <c r="Y580" s="1"/>
    </row>
    <row r="581" spans="1:25" ht="12" customHeight="1">
      <c r="A581" s="1"/>
      <c r="B581" s="1"/>
      <c r="C581" s="38"/>
      <c r="D581" s="158"/>
      <c r="E581" s="133"/>
      <c r="F581" s="38"/>
      <c r="G581" s="38"/>
      <c r="H581" s="1"/>
      <c r="I581" s="1"/>
      <c r="J581" s="1"/>
      <c r="K581" s="1"/>
      <c r="L581" s="1"/>
      <c r="M581" s="1"/>
      <c r="N581" s="1"/>
      <c r="O581" s="1"/>
      <c r="P581" s="1"/>
      <c r="Q581" s="1"/>
      <c r="R581" s="1"/>
      <c r="S581" s="1"/>
      <c r="T581" s="1"/>
      <c r="U581" s="1"/>
      <c r="V581" s="1"/>
      <c r="W581" s="1"/>
      <c r="X581" s="1"/>
      <c r="Y581" s="1"/>
    </row>
    <row r="582" spans="1:25" ht="12" customHeight="1">
      <c r="A582" s="1"/>
      <c r="B582" s="1"/>
      <c r="C582" s="38"/>
      <c r="D582" s="158"/>
      <c r="E582" s="133"/>
      <c r="F582" s="38"/>
      <c r="G582" s="38"/>
      <c r="H582" s="1"/>
      <c r="I582" s="1"/>
      <c r="J582" s="1"/>
      <c r="K582" s="1"/>
      <c r="L582" s="1"/>
      <c r="M582" s="1"/>
      <c r="N582" s="1"/>
      <c r="O582" s="1"/>
      <c r="P582" s="1"/>
      <c r="Q582" s="1"/>
      <c r="R582" s="1"/>
      <c r="S582" s="1"/>
      <c r="T582" s="1"/>
      <c r="U582" s="1"/>
      <c r="V582" s="1"/>
      <c r="W582" s="1"/>
      <c r="X582" s="1"/>
      <c r="Y582" s="1"/>
    </row>
    <row r="583" spans="1:25" ht="12" customHeight="1">
      <c r="A583" s="1"/>
      <c r="B583" s="1"/>
      <c r="C583" s="38"/>
      <c r="D583" s="158"/>
      <c r="E583" s="133"/>
      <c r="F583" s="38"/>
      <c r="G583" s="38"/>
      <c r="H583" s="1"/>
      <c r="I583" s="1"/>
      <c r="J583" s="1"/>
      <c r="K583" s="1"/>
      <c r="L583" s="1"/>
      <c r="M583" s="1"/>
      <c r="N583" s="1"/>
      <c r="O583" s="1"/>
      <c r="P583" s="1"/>
      <c r="Q583" s="1"/>
      <c r="R583" s="1"/>
      <c r="S583" s="1"/>
      <c r="T583" s="1"/>
      <c r="U583" s="1"/>
      <c r="V583" s="1"/>
      <c r="W583" s="1"/>
      <c r="X583" s="1"/>
      <c r="Y583" s="1"/>
    </row>
    <row r="584" spans="1:25" ht="12" customHeight="1">
      <c r="A584" s="1"/>
      <c r="B584" s="1"/>
      <c r="C584" s="38"/>
      <c r="D584" s="158"/>
      <c r="E584" s="133"/>
      <c r="F584" s="38"/>
      <c r="G584" s="38"/>
      <c r="H584" s="1"/>
      <c r="I584" s="1"/>
      <c r="J584" s="1"/>
      <c r="K584" s="1"/>
      <c r="L584" s="1"/>
      <c r="M584" s="1"/>
      <c r="N584" s="1"/>
      <c r="O584" s="1"/>
      <c r="P584" s="1"/>
      <c r="Q584" s="1"/>
      <c r="R584" s="1"/>
      <c r="S584" s="1"/>
      <c r="T584" s="1"/>
      <c r="U584" s="1"/>
      <c r="V584" s="1"/>
      <c r="W584" s="1"/>
      <c r="X584" s="1"/>
      <c r="Y584" s="1"/>
    </row>
    <row r="585" spans="1:25" ht="12" customHeight="1">
      <c r="A585" s="1"/>
      <c r="B585" s="1"/>
      <c r="C585" s="38"/>
      <c r="D585" s="158"/>
      <c r="E585" s="133"/>
      <c r="F585" s="38"/>
      <c r="G585" s="38"/>
      <c r="H585" s="1"/>
      <c r="I585" s="1"/>
      <c r="J585" s="1"/>
      <c r="K585" s="1"/>
      <c r="L585" s="1"/>
      <c r="M585" s="1"/>
      <c r="N585" s="1"/>
      <c r="O585" s="1"/>
      <c r="P585" s="1"/>
      <c r="Q585" s="1"/>
      <c r="R585" s="1"/>
      <c r="S585" s="1"/>
      <c r="T585" s="1"/>
      <c r="U585" s="1"/>
      <c r="V585" s="1"/>
      <c r="W585" s="1"/>
      <c r="X585" s="1"/>
      <c r="Y585" s="1"/>
    </row>
    <row r="586" spans="1:25" ht="12" customHeight="1">
      <c r="A586" s="1"/>
      <c r="B586" s="1"/>
      <c r="C586" s="38"/>
      <c r="D586" s="158"/>
      <c r="E586" s="133"/>
      <c r="F586" s="38"/>
      <c r="G586" s="38"/>
      <c r="H586" s="1"/>
      <c r="I586" s="1"/>
      <c r="J586" s="1"/>
      <c r="K586" s="1"/>
      <c r="L586" s="1"/>
      <c r="M586" s="1"/>
      <c r="N586" s="1"/>
      <c r="O586" s="1"/>
      <c r="P586" s="1"/>
      <c r="Q586" s="1"/>
      <c r="R586" s="1"/>
      <c r="S586" s="1"/>
      <c r="T586" s="1"/>
      <c r="U586" s="1"/>
      <c r="V586" s="1"/>
      <c r="W586" s="1"/>
      <c r="X586" s="1"/>
      <c r="Y586" s="1"/>
    </row>
    <row r="587" spans="1:25" ht="12" customHeight="1">
      <c r="A587" s="1"/>
      <c r="B587" s="1"/>
      <c r="C587" s="38"/>
      <c r="D587" s="158"/>
      <c r="E587" s="133"/>
      <c r="F587" s="38"/>
      <c r="G587" s="38"/>
      <c r="H587" s="1"/>
      <c r="I587" s="1"/>
      <c r="J587" s="1"/>
      <c r="K587" s="1"/>
      <c r="L587" s="1"/>
      <c r="M587" s="1"/>
      <c r="N587" s="1"/>
      <c r="O587" s="1"/>
      <c r="P587" s="1"/>
      <c r="Q587" s="1"/>
      <c r="R587" s="1"/>
      <c r="S587" s="1"/>
      <c r="T587" s="1"/>
      <c r="U587" s="1"/>
      <c r="V587" s="1"/>
      <c r="W587" s="1"/>
      <c r="X587" s="1"/>
      <c r="Y587" s="1"/>
    </row>
    <row r="588" spans="1:25" ht="12" customHeight="1">
      <c r="A588" s="1"/>
      <c r="B588" s="1"/>
      <c r="C588" s="38"/>
      <c r="D588" s="158"/>
      <c r="E588" s="133"/>
      <c r="F588" s="38"/>
      <c r="G588" s="38"/>
      <c r="H588" s="1"/>
      <c r="I588" s="1"/>
      <c r="J588" s="1"/>
      <c r="K588" s="1"/>
      <c r="L588" s="1"/>
      <c r="M588" s="1"/>
      <c r="N588" s="1"/>
      <c r="O588" s="1"/>
      <c r="P588" s="1"/>
      <c r="Q588" s="1"/>
      <c r="R588" s="1"/>
      <c r="S588" s="1"/>
      <c r="T588" s="1"/>
      <c r="U588" s="1"/>
      <c r="V588" s="1"/>
      <c r="W588" s="1"/>
      <c r="X588" s="1"/>
      <c r="Y588" s="1"/>
    </row>
    <row r="589" spans="1:25" ht="12" customHeight="1">
      <c r="A589" s="1"/>
      <c r="B589" s="1"/>
      <c r="C589" s="38"/>
      <c r="D589" s="158"/>
      <c r="E589" s="133"/>
      <c r="F589" s="38"/>
      <c r="G589" s="38"/>
      <c r="H589" s="1"/>
      <c r="I589" s="1"/>
      <c r="J589" s="1"/>
      <c r="K589" s="1"/>
      <c r="L589" s="1"/>
      <c r="M589" s="1"/>
      <c r="N589" s="1"/>
      <c r="O589" s="1"/>
      <c r="P589" s="1"/>
      <c r="Q589" s="1"/>
      <c r="R589" s="1"/>
      <c r="S589" s="1"/>
      <c r="T589" s="1"/>
      <c r="U589" s="1"/>
      <c r="V589" s="1"/>
      <c r="W589" s="1"/>
      <c r="X589" s="1"/>
      <c r="Y589" s="1"/>
    </row>
    <row r="590" spans="1:25" ht="12" customHeight="1">
      <c r="A590" s="1"/>
      <c r="B590" s="1"/>
      <c r="C590" s="38"/>
      <c r="D590" s="158"/>
      <c r="E590" s="133"/>
      <c r="F590" s="38"/>
      <c r="G590" s="38"/>
      <c r="H590" s="1"/>
      <c r="I590" s="1"/>
      <c r="J590" s="1"/>
      <c r="K590" s="1"/>
      <c r="L590" s="1"/>
      <c r="M590" s="1"/>
      <c r="N590" s="1"/>
      <c r="O590" s="1"/>
      <c r="P590" s="1"/>
      <c r="Q590" s="1"/>
      <c r="R590" s="1"/>
      <c r="S590" s="1"/>
      <c r="T590" s="1"/>
      <c r="U590" s="1"/>
      <c r="V590" s="1"/>
      <c r="W590" s="1"/>
      <c r="X590" s="1"/>
      <c r="Y590" s="1"/>
    </row>
    <row r="591" spans="1:25" ht="12" customHeight="1">
      <c r="A591" s="1"/>
      <c r="B591" s="1"/>
      <c r="C591" s="38"/>
      <c r="D591" s="158"/>
      <c r="E591" s="133"/>
      <c r="F591" s="38"/>
      <c r="G591" s="38"/>
      <c r="H591" s="1"/>
      <c r="I591" s="1"/>
      <c r="J591" s="1"/>
      <c r="K591" s="1"/>
      <c r="L591" s="1"/>
      <c r="M591" s="1"/>
      <c r="N591" s="1"/>
      <c r="O591" s="1"/>
      <c r="P591" s="1"/>
      <c r="Q591" s="1"/>
      <c r="R591" s="1"/>
      <c r="S591" s="1"/>
      <c r="T591" s="1"/>
      <c r="U591" s="1"/>
      <c r="V591" s="1"/>
      <c r="W591" s="1"/>
      <c r="X591" s="1"/>
      <c r="Y591" s="1"/>
    </row>
    <row r="592" spans="1:25" ht="12" customHeight="1">
      <c r="A592" s="1"/>
      <c r="B592" s="1"/>
      <c r="C592" s="38"/>
      <c r="D592" s="158"/>
      <c r="E592" s="133"/>
      <c r="F592" s="38"/>
      <c r="G592" s="38"/>
      <c r="H592" s="1"/>
      <c r="I592" s="1"/>
      <c r="J592" s="1"/>
      <c r="K592" s="1"/>
      <c r="L592" s="1"/>
      <c r="M592" s="1"/>
      <c r="N592" s="1"/>
      <c r="O592" s="1"/>
      <c r="P592" s="1"/>
      <c r="Q592" s="1"/>
      <c r="R592" s="1"/>
      <c r="S592" s="1"/>
      <c r="T592" s="1"/>
      <c r="U592" s="1"/>
      <c r="V592" s="1"/>
      <c r="W592" s="1"/>
      <c r="X592" s="1"/>
      <c r="Y592" s="1"/>
    </row>
    <row r="593" spans="1:25" ht="12" customHeight="1">
      <c r="A593" s="1"/>
      <c r="B593" s="1"/>
      <c r="C593" s="38"/>
      <c r="D593" s="158"/>
      <c r="E593" s="133"/>
      <c r="F593" s="38"/>
      <c r="G593" s="38"/>
      <c r="H593" s="1"/>
      <c r="I593" s="1"/>
      <c r="J593" s="1"/>
      <c r="K593" s="1"/>
      <c r="L593" s="1"/>
      <c r="M593" s="1"/>
      <c r="N593" s="1"/>
      <c r="O593" s="1"/>
      <c r="P593" s="1"/>
      <c r="Q593" s="1"/>
      <c r="R593" s="1"/>
      <c r="S593" s="1"/>
      <c r="T593" s="1"/>
      <c r="U593" s="1"/>
      <c r="V593" s="1"/>
      <c r="W593" s="1"/>
      <c r="X593" s="1"/>
      <c r="Y593" s="1"/>
    </row>
    <row r="594" spans="1:25" ht="12" customHeight="1">
      <c r="A594" s="1"/>
      <c r="B594" s="1"/>
      <c r="C594" s="38"/>
      <c r="D594" s="158"/>
      <c r="E594" s="133"/>
      <c r="F594" s="38"/>
      <c r="G594" s="38"/>
      <c r="H594" s="1"/>
      <c r="I594" s="1"/>
      <c r="J594" s="1"/>
      <c r="K594" s="1"/>
      <c r="L594" s="1"/>
      <c r="M594" s="1"/>
      <c r="N594" s="1"/>
      <c r="O594" s="1"/>
      <c r="P594" s="1"/>
      <c r="Q594" s="1"/>
      <c r="R594" s="1"/>
      <c r="S594" s="1"/>
      <c r="T594" s="1"/>
      <c r="U594" s="1"/>
      <c r="V594" s="1"/>
      <c r="W594" s="1"/>
      <c r="X594" s="1"/>
      <c r="Y594" s="1"/>
    </row>
    <row r="595" spans="1:25" ht="12" customHeight="1">
      <c r="A595" s="1"/>
      <c r="B595" s="1"/>
      <c r="C595" s="38"/>
      <c r="D595" s="158"/>
      <c r="E595" s="133"/>
      <c r="F595" s="38"/>
      <c r="G595" s="38"/>
      <c r="H595" s="1"/>
      <c r="I595" s="1"/>
      <c r="J595" s="1"/>
      <c r="K595" s="1"/>
      <c r="L595" s="1"/>
      <c r="M595" s="1"/>
      <c r="N595" s="1"/>
      <c r="O595" s="1"/>
      <c r="P595" s="1"/>
      <c r="Q595" s="1"/>
      <c r="R595" s="1"/>
      <c r="S595" s="1"/>
      <c r="T595" s="1"/>
      <c r="U595" s="1"/>
      <c r="V595" s="1"/>
      <c r="W595" s="1"/>
      <c r="X595" s="1"/>
      <c r="Y595" s="1"/>
    </row>
    <row r="596" spans="1:25" ht="12" customHeight="1">
      <c r="A596" s="1"/>
      <c r="B596" s="1"/>
      <c r="C596" s="38"/>
      <c r="D596" s="158"/>
      <c r="E596" s="133"/>
      <c r="F596" s="38"/>
      <c r="G596" s="38"/>
      <c r="H596" s="1"/>
      <c r="I596" s="1"/>
      <c r="J596" s="1"/>
      <c r="K596" s="1"/>
      <c r="L596" s="1"/>
      <c r="M596" s="1"/>
      <c r="N596" s="1"/>
      <c r="O596" s="1"/>
      <c r="P596" s="1"/>
      <c r="Q596" s="1"/>
      <c r="R596" s="1"/>
      <c r="S596" s="1"/>
      <c r="T596" s="1"/>
      <c r="U596" s="1"/>
      <c r="V596" s="1"/>
      <c r="W596" s="1"/>
      <c r="X596" s="1"/>
      <c r="Y596" s="1"/>
    </row>
    <row r="597" spans="1:25" ht="12" customHeight="1">
      <c r="A597" s="1"/>
      <c r="B597" s="1"/>
      <c r="C597" s="38"/>
      <c r="D597" s="158"/>
      <c r="E597" s="133"/>
      <c r="F597" s="38"/>
      <c r="G597" s="38"/>
      <c r="H597" s="1"/>
      <c r="I597" s="1"/>
      <c r="J597" s="1"/>
      <c r="K597" s="1"/>
      <c r="L597" s="1"/>
      <c r="M597" s="1"/>
      <c r="N597" s="1"/>
      <c r="O597" s="1"/>
      <c r="P597" s="1"/>
      <c r="Q597" s="1"/>
      <c r="R597" s="1"/>
      <c r="S597" s="1"/>
      <c r="T597" s="1"/>
      <c r="U597" s="1"/>
      <c r="V597" s="1"/>
      <c r="W597" s="1"/>
      <c r="X597" s="1"/>
      <c r="Y597" s="1"/>
    </row>
    <row r="598" spans="1:25" ht="12" customHeight="1">
      <c r="A598" s="1"/>
      <c r="B598" s="1"/>
      <c r="C598" s="38"/>
      <c r="D598" s="158"/>
      <c r="E598" s="133"/>
      <c r="F598" s="38"/>
      <c r="G598" s="38"/>
      <c r="H598" s="1"/>
      <c r="I598" s="1"/>
      <c r="J598" s="1"/>
      <c r="K598" s="1"/>
      <c r="L598" s="1"/>
      <c r="M598" s="1"/>
      <c r="N598" s="1"/>
      <c r="O598" s="1"/>
      <c r="P598" s="1"/>
      <c r="Q598" s="1"/>
      <c r="R598" s="1"/>
      <c r="S598" s="1"/>
      <c r="T598" s="1"/>
      <c r="U598" s="1"/>
      <c r="V598" s="1"/>
      <c r="W598" s="1"/>
      <c r="X598" s="1"/>
      <c r="Y598" s="1"/>
    </row>
    <row r="599" spans="1:25" ht="12" customHeight="1">
      <c r="A599" s="1"/>
      <c r="B599" s="1"/>
      <c r="C599" s="38"/>
      <c r="D599" s="158"/>
      <c r="E599" s="133"/>
      <c r="F599" s="38"/>
      <c r="G599" s="38"/>
      <c r="H599" s="1"/>
      <c r="I599" s="1"/>
      <c r="J599" s="1"/>
      <c r="K599" s="1"/>
      <c r="L599" s="1"/>
      <c r="M599" s="1"/>
      <c r="N599" s="1"/>
      <c r="O599" s="1"/>
      <c r="P599" s="1"/>
      <c r="Q599" s="1"/>
      <c r="R599" s="1"/>
      <c r="S599" s="1"/>
      <c r="T599" s="1"/>
      <c r="U599" s="1"/>
      <c r="V599" s="1"/>
      <c r="W599" s="1"/>
      <c r="X599" s="1"/>
      <c r="Y599" s="1"/>
    </row>
    <row r="600" spans="1:25" ht="12" customHeight="1">
      <c r="A600" s="1"/>
      <c r="B600" s="1"/>
      <c r="C600" s="38"/>
      <c r="D600" s="158"/>
      <c r="E600" s="133"/>
      <c r="F600" s="38"/>
      <c r="G600" s="38"/>
      <c r="H600" s="1"/>
      <c r="I600" s="1"/>
      <c r="J600" s="1"/>
      <c r="K600" s="1"/>
      <c r="L600" s="1"/>
      <c r="M600" s="1"/>
      <c r="N600" s="1"/>
      <c r="O600" s="1"/>
      <c r="P600" s="1"/>
      <c r="Q600" s="1"/>
      <c r="R600" s="1"/>
      <c r="S600" s="1"/>
      <c r="T600" s="1"/>
      <c r="U600" s="1"/>
      <c r="V600" s="1"/>
      <c r="W600" s="1"/>
      <c r="X600" s="1"/>
      <c r="Y600" s="1"/>
    </row>
    <row r="601" spans="1:25" ht="12" customHeight="1">
      <c r="A601" s="1"/>
      <c r="B601" s="1"/>
      <c r="C601" s="38"/>
      <c r="D601" s="158"/>
      <c r="E601" s="133"/>
      <c r="F601" s="38"/>
      <c r="G601" s="38"/>
      <c r="H601" s="1"/>
      <c r="I601" s="1"/>
      <c r="J601" s="1"/>
      <c r="K601" s="1"/>
      <c r="L601" s="1"/>
      <c r="M601" s="1"/>
      <c r="N601" s="1"/>
      <c r="O601" s="1"/>
      <c r="P601" s="1"/>
      <c r="Q601" s="1"/>
      <c r="R601" s="1"/>
      <c r="S601" s="1"/>
      <c r="T601" s="1"/>
      <c r="U601" s="1"/>
      <c r="V601" s="1"/>
      <c r="W601" s="1"/>
      <c r="X601" s="1"/>
      <c r="Y601" s="1"/>
    </row>
    <row r="602" spans="1:25" ht="12" customHeight="1">
      <c r="A602" s="1"/>
      <c r="B602" s="1"/>
      <c r="C602" s="38"/>
      <c r="D602" s="158"/>
      <c r="E602" s="133"/>
      <c r="F602" s="38"/>
      <c r="G602" s="38"/>
      <c r="H602" s="1"/>
      <c r="I602" s="1"/>
      <c r="J602" s="1"/>
      <c r="K602" s="1"/>
      <c r="L602" s="1"/>
      <c r="M602" s="1"/>
      <c r="N602" s="1"/>
      <c r="O602" s="1"/>
      <c r="P602" s="1"/>
      <c r="Q602" s="1"/>
      <c r="R602" s="1"/>
      <c r="S602" s="1"/>
      <c r="T602" s="1"/>
      <c r="U602" s="1"/>
      <c r="V602" s="1"/>
      <c r="W602" s="1"/>
      <c r="X602" s="1"/>
      <c r="Y602" s="1"/>
    </row>
    <row r="603" spans="1:25" ht="12" customHeight="1">
      <c r="A603" s="1"/>
      <c r="B603" s="1"/>
      <c r="C603" s="38"/>
      <c r="D603" s="158"/>
      <c r="E603" s="133"/>
      <c r="F603" s="38"/>
      <c r="G603" s="38"/>
      <c r="H603" s="1"/>
      <c r="I603" s="1"/>
      <c r="J603" s="1"/>
      <c r="K603" s="1"/>
      <c r="L603" s="1"/>
      <c r="M603" s="1"/>
      <c r="N603" s="1"/>
      <c r="O603" s="1"/>
      <c r="P603" s="1"/>
      <c r="Q603" s="1"/>
      <c r="R603" s="1"/>
      <c r="S603" s="1"/>
      <c r="T603" s="1"/>
      <c r="U603" s="1"/>
      <c r="V603" s="1"/>
      <c r="W603" s="1"/>
      <c r="X603" s="1"/>
      <c r="Y603" s="1"/>
    </row>
    <row r="604" spans="1:25" ht="12" customHeight="1">
      <c r="A604" s="1"/>
      <c r="B604" s="1"/>
      <c r="C604" s="38"/>
      <c r="D604" s="158"/>
      <c r="E604" s="133"/>
      <c r="F604" s="38"/>
      <c r="G604" s="38"/>
      <c r="H604" s="1"/>
      <c r="I604" s="1"/>
      <c r="J604" s="1"/>
      <c r="K604" s="1"/>
      <c r="L604" s="1"/>
      <c r="M604" s="1"/>
      <c r="N604" s="1"/>
      <c r="O604" s="1"/>
      <c r="P604" s="1"/>
      <c r="Q604" s="1"/>
      <c r="R604" s="1"/>
      <c r="S604" s="1"/>
      <c r="T604" s="1"/>
      <c r="U604" s="1"/>
      <c r="V604" s="1"/>
      <c r="W604" s="1"/>
      <c r="X604" s="1"/>
      <c r="Y604" s="1"/>
    </row>
    <row r="605" spans="1:25" ht="12" customHeight="1">
      <c r="A605" s="1"/>
      <c r="B605" s="1"/>
      <c r="C605" s="38"/>
      <c r="D605" s="158"/>
      <c r="E605" s="133"/>
      <c r="F605" s="38"/>
      <c r="G605" s="38"/>
      <c r="H605" s="1"/>
      <c r="I605" s="1"/>
      <c r="J605" s="1"/>
      <c r="K605" s="1"/>
      <c r="L605" s="1"/>
      <c r="M605" s="1"/>
      <c r="N605" s="1"/>
      <c r="O605" s="1"/>
      <c r="P605" s="1"/>
      <c r="Q605" s="1"/>
      <c r="R605" s="1"/>
      <c r="S605" s="1"/>
      <c r="T605" s="1"/>
      <c r="U605" s="1"/>
      <c r="V605" s="1"/>
      <c r="W605" s="1"/>
      <c r="X605" s="1"/>
      <c r="Y605" s="1"/>
    </row>
    <row r="606" spans="1:25" ht="12" customHeight="1">
      <c r="A606" s="1"/>
      <c r="B606" s="1"/>
      <c r="C606" s="38"/>
      <c r="D606" s="158"/>
      <c r="E606" s="133"/>
      <c r="F606" s="38"/>
      <c r="G606" s="38"/>
      <c r="H606" s="1"/>
      <c r="I606" s="1"/>
      <c r="J606" s="1"/>
      <c r="K606" s="1"/>
      <c r="L606" s="1"/>
      <c r="M606" s="1"/>
      <c r="N606" s="1"/>
      <c r="O606" s="1"/>
      <c r="P606" s="1"/>
      <c r="Q606" s="1"/>
      <c r="R606" s="1"/>
      <c r="S606" s="1"/>
      <c r="T606" s="1"/>
      <c r="U606" s="1"/>
      <c r="V606" s="1"/>
      <c r="W606" s="1"/>
      <c r="X606" s="1"/>
      <c r="Y606" s="1"/>
    </row>
    <row r="607" spans="1:25" ht="12" customHeight="1">
      <c r="A607" s="1"/>
      <c r="B607" s="1"/>
      <c r="C607" s="38"/>
      <c r="D607" s="158"/>
      <c r="E607" s="133"/>
      <c r="F607" s="38"/>
      <c r="G607" s="38"/>
      <c r="H607" s="1"/>
      <c r="I607" s="1"/>
      <c r="J607" s="1"/>
      <c r="K607" s="1"/>
      <c r="L607" s="1"/>
      <c r="M607" s="1"/>
      <c r="N607" s="1"/>
      <c r="O607" s="1"/>
      <c r="P607" s="1"/>
      <c r="Q607" s="1"/>
      <c r="R607" s="1"/>
      <c r="S607" s="1"/>
      <c r="T607" s="1"/>
      <c r="U607" s="1"/>
      <c r="V607" s="1"/>
      <c r="W607" s="1"/>
      <c r="X607" s="1"/>
      <c r="Y607" s="1"/>
    </row>
    <row r="608" spans="1:25" ht="12" customHeight="1">
      <c r="A608" s="1"/>
      <c r="B608" s="1"/>
      <c r="C608" s="38"/>
      <c r="D608" s="158"/>
      <c r="E608" s="133"/>
      <c r="F608" s="38"/>
      <c r="G608" s="38"/>
      <c r="H608" s="1"/>
      <c r="I608" s="1"/>
      <c r="J608" s="1"/>
      <c r="K608" s="1"/>
      <c r="L608" s="1"/>
      <c r="M608" s="1"/>
      <c r="N608" s="1"/>
      <c r="O608" s="1"/>
      <c r="P608" s="1"/>
      <c r="Q608" s="1"/>
      <c r="R608" s="1"/>
      <c r="S608" s="1"/>
      <c r="T608" s="1"/>
      <c r="U608" s="1"/>
      <c r="V608" s="1"/>
      <c r="W608" s="1"/>
      <c r="X608" s="1"/>
      <c r="Y608" s="1"/>
    </row>
    <row r="609" spans="1:25" ht="12" customHeight="1">
      <c r="A609" s="1"/>
      <c r="B609" s="1"/>
      <c r="C609" s="38"/>
      <c r="D609" s="158"/>
      <c r="E609" s="133"/>
      <c r="F609" s="38"/>
      <c r="G609" s="38"/>
      <c r="H609" s="1"/>
      <c r="I609" s="1"/>
      <c r="J609" s="1"/>
      <c r="K609" s="1"/>
      <c r="L609" s="1"/>
      <c r="M609" s="1"/>
      <c r="N609" s="1"/>
      <c r="O609" s="1"/>
      <c r="P609" s="1"/>
      <c r="Q609" s="1"/>
      <c r="R609" s="1"/>
      <c r="S609" s="1"/>
      <c r="T609" s="1"/>
      <c r="U609" s="1"/>
      <c r="V609" s="1"/>
      <c r="W609" s="1"/>
      <c r="X609" s="1"/>
      <c r="Y609" s="1"/>
    </row>
    <row r="610" spans="1:25" ht="12" customHeight="1">
      <c r="A610" s="1"/>
      <c r="B610" s="1"/>
      <c r="C610" s="38"/>
      <c r="D610" s="158"/>
      <c r="E610" s="133"/>
      <c r="F610" s="38"/>
      <c r="G610" s="38"/>
      <c r="H610" s="1"/>
      <c r="I610" s="1"/>
      <c r="J610" s="1"/>
      <c r="K610" s="1"/>
      <c r="L610" s="1"/>
      <c r="M610" s="1"/>
      <c r="N610" s="1"/>
      <c r="O610" s="1"/>
      <c r="P610" s="1"/>
      <c r="Q610" s="1"/>
      <c r="R610" s="1"/>
      <c r="S610" s="1"/>
      <c r="T610" s="1"/>
      <c r="U610" s="1"/>
      <c r="V610" s="1"/>
      <c r="W610" s="1"/>
      <c r="X610" s="1"/>
      <c r="Y610" s="1"/>
    </row>
    <row r="611" spans="1:25" ht="12" customHeight="1">
      <c r="A611" s="1"/>
      <c r="B611" s="1"/>
      <c r="C611" s="38"/>
      <c r="D611" s="158"/>
      <c r="E611" s="133"/>
      <c r="F611" s="38"/>
      <c r="G611" s="38"/>
      <c r="H611" s="1"/>
      <c r="I611" s="1"/>
      <c r="J611" s="1"/>
      <c r="K611" s="1"/>
      <c r="L611" s="1"/>
      <c r="M611" s="1"/>
      <c r="N611" s="1"/>
      <c r="O611" s="1"/>
      <c r="P611" s="1"/>
      <c r="Q611" s="1"/>
      <c r="R611" s="1"/>
      <c r="S611" s="1"/>
      <c r="T611" s="1"/>
      <c r="U611" s="1"/>
      <c r="V611" s="1"/>
      <c r="W611" s="1"/>
      <c r="X611" s="1"/>
      <c r="Y611" s="1"/>
    </row>
    <row r="612" spans="1:25" ht="12" customHeight="1">
      <c r="A612" s="1"/>
      <c r="B612" s="1"/>
      <c r="C612" s="38"/>
      <c r="D612" s="158"/>
      <c r="E612" s="133"/>
      <c r="F612" s="38"/>
      <c r="G612" s="38"/>
      <c r="H612" s="1"/>
      <c r="I612" s="1"/>
      <c r="J612" s="1"/>
      <c r="K612" s="1"/>
      <c r="L612" s="1"/>
      <c r="M612" s="1"/>
      <c r="N612" s="1"/>
      <c r="O612" s="1"/>
      <c r="P612" s="1"/>
      <c r="Q612" s="1"/>
      <c r="R612" s="1"/>
      <c r="S612" s="1"/>
      <c r="T612" s="1"/>
      <c r="U612" s="1"/>
      <c r="V612" s="1"/>
      <c r="W612" s="1"/>
      <c r="X612" s="1"/>
      <c r="Y612" s="1"/>
    </row>
    <row r="613" spans="1:25" ht="12" customHeight="1">
      <c r="A613" s="1"/>
      <c r="B613" s="1"/>
      <c r="C613" s="38"/>
      <c r="D613" s="158"/>
      <c r="E613" s="133"/>
      <c r="F613" s="38"/>
      <c r="G613" s="38"/>
      <c r="H613" s="1"/>
      <c r="I613" s="1"/>
      <c r="J613" s="1"/>
      <c r="K613" s="1"/>
      <c r="L613" s="1"/>
      <c r="M613" s="1"/>
      <c r="N613" s="1"/>
      <c r="O613" s="1"/>
      <c r="P613" s="1"/>
      <c r="Q613" s="1"/>
      <c r="R613" s="1"/>
      <c r="S613" s="1"/>
      <c r="T613" s="1"/>
      <c r="U613" s="1"/>
      <c r="V613" s="1"/>
      <c r="W613" s="1"/>
      <c r="X613" s="1"/>
      <c r="Y613" s="1"/>
    </row>
    <row r="614" spans="1:25" ht="12" customHeight="1">
      <c r="A614" s="1"/>
      <c r="B614" s="1"/>
      <c r="C614" s="38"/>
      <c r="D614" s="158"/>
      <c r="E614" s="133"/>
      <c r="F614" s="38"/>
      <c r="G614" s="38"/>
      <c r="H614" s="1"/>
      <c r="I614" s="1"/>
      <c r="J614" s="1"/>
      <c r="K614" s="1"/>
      <c r="L614" s="1"/>
      <c r="M614" s="1"/>
      <c r="N614" s="1"/>
      <c r="O614" s="1"/>
      <c r="P614" s="1"/>
      <c r="Q614" s="1"/>
      <c r="R614" s="1"/>
      <c r="S614" s="1"/>
      <c r="T614" s="1"/>
      <c r="U614" s="1"/>
      <c r="V614" s="1"/>
      <c r="W614" s="1"/>
      <c r="X614" s="1"/>
      <c r="Y614" s="1"/>
    </row>
    <row r="615" spans="1:25" ht="12" customHeight="1">
      <c r="A615" s="1"/>
      <c r="B615" s="1"/>
      <c r="C615" s="38"/>
      <c r="D615" s="158"/>
      <c r="E615" s="133"/>
      <c r="F615" s="38"/>
      <c r="G615" s="38"/>
      <c r="H615" s="1"/>
      <c r="I615" s="1"/>
      <c r="J615" s="1"/>
      <c r="K615" s="1"/>
      <c r="L615" s="1"/>
      <c r="M615" s="1"/>
      <c r="N615" s="1"/>
      <c r="O615" s="1"/>
      <c r="P615" s="1"/>
      <c r="Q615" s="1"/>
      <c r="R615" s="1"/>
      <c r="S615" s="1"/>
      <c r="T615" s="1"/>
      <c r="U615" s="1"/>
      <c r="V615" s="1"/>
      <c r="W615" s="1"/>
      <c r="X615" s="1"/>
      <c r="Y615" s="1"/>
    </row>
    <row r="616" spans="1:25" ht="12" customHeight="1">
      <c r="A616" s="1"/>
      <c r="B616" s="1"/>
      <c r="C616" s="38"/>
      <c r="D616" s="158"/>
      <c r="E616" s="133"/>
      <c r="F616" s="38"/>
      <c r="G616" s="38"/>
      <c r="H616" s="1"/>
      <c r="I616" s="1"/>
      <c r="J616" s="1"/>
      <c r="K616" s="1"/>
      <c r="L616" s="1"/>
      <c r="M616" s="1"/>
      <c r="N616" s="1"/>
      <c r="O616" s="1"/>
      <c r="P616" s="1"/>
      <c r="Q616" s="1"/>
      <c r="R616" s="1"/>
      <c r="S616" s="1"/>
      <c r="T616" s="1"/>
      <c r="U616" s="1"/>
      <c r="V616" s="1"/>
      <c r="W616" s="1"/>
      <c r="X616" s="1"/>
      <c r="Y616" s="1"/>
    </row>
    <row r="617" spans="1:25" ht="12" customHeight="1">
      <c r="A617" s="1"/>
      <c r="B617" s="1"/>
      <c r="C617" s="38"/>
      <c r="D617" s="158"/>
      <c r="E617" s="133"/>
      <c r="F617" s="38"/>
      <c r="G617" s="38"/>
      <c r="H617" s="1"/>
      <c r="I617" s="1"/>
      <c r="J617" s="1"/>
      <c r="K617" s="1"/>
      <c r="L617" s="1"/>
      <c r="M617" s="1"/>
      <c r="N617" s="1"/>
      <c r="O617" s="1"/>
      <c r="P617" s="1"/>
      <c r="Q617" s="1"/>
      <c r="R617" s="1"/>
      <c r="S617" s="1"/>
      <c r="T617" s="1"/>
      <c r="U617" s="1"/>
      <c r="V617" s="1"/>
      <c r="W617" s="1"/>
      <c r="X617" s="1"/>
      <c r="Y617" s="1"/>
    </row>
    <row r="618" spans="1:25" ht="12" customHeight="1">
      <c r="A618" s="1"/>
      <c r="B618" s="1"/>
      <c r="C618" s="38"/>
      <c r="D618" s="158"/>
      <c r="E618" s="133"/>
      <c r="F618" s="38"/>
      <c r="G618" s="38"/>
      <c r="H618" s="1"/>
      <c r="I618" s="1"/>
      <c r="J618" s="1"/>
      <c r="K618" s="1"/>
      <c r="L618" s="1"/>
      <c r="M618" s="1"/>
      <c r="N618" s="1"/>
      <c r="O618" s="1"/>
      <c r="P618" s="1"/>
      <c r="Q618" s="1"/>
      <c r="R618" s="1"/>
      <c r="S618" s="1"/>
      <c r="T618" s="1"/>
      <c r="U618" s="1"/>
      <c r="V618" s="1"/>
      <c r="W618" s="1"/>
      <c r="X618" s="1"/>
      <c r="Y618" s="1"/>
    </row>
    <row r="619" spans="1:25" ht="12" customHeight="1">
      <c r="A619" s="1"/>
      <c r="B619" s="1"/>
      <c r="C619" s="38"/>
      <c r="D619" s="158"/>
      <c r="E619" s="133"/>
      <c r="F619" s="38"/>
      <c r="G619" s="38"/>
      <c r="H619" s="1"/>
      <c r="I619" s="1"/>
      <c r="J619" s="1"/>
      <c r="K619" s="1"/>
      <c r="L619" s="1"/>
      <c r="M619" s="1"/>
      <c r="N619" s="1"/>
      <c r="O619" s="1"/>
      <c r="P619" s="1"/>
      <c r="Q619" s="1"/>
      <c r="R619" s="1"/>
      <c r="S619" s="1"/>
      <c r="T619" s="1"/>
      <c r="U619" s="1"/>
      <c r="V619" s="1"/>
      <c r="W619" s="1"/>
      <c r="X619" s="1"/>
      <c r="Y619" s="1"/>
    </row>
    <row r="620" spans="1:25" ht="12" customHeight="1">
      <c r="A620" s="1"/>
      <c r="B620" s="1"/>
      <c r="C620" s="38"/>
      <c r="D620" s="158"/>
      <c r="E620" s="133"/>
      <c r="F620" s="38"/>
      <c r="G620" s="38"/>
      <c r="H620" s="1"/>
      <c r="I620" s="1"/>
      <c r="J620" s="1"/>
      <c r="K620" s="1"/>
      <c r="L620" s="1"/>
      <c r="M620" s="1"/>
      <c r="N620" s="1"/>
      <c r="O620" s="1"/>
      <c r="P620" s="1"/>
      <c r="Q620" s="1"/>
      <c r="R620" s="1"/>
      <c r="S620" s="1"/>
      <c r="T620" s="1"/>
      <c r="U620" s="1"/>
      <c r="V620" s="1"/>
      <c r="W620" s="1"/>
      <c r="X620" s="1"/>
      <c r="Y620" s="1"/>
    </row>
    <row r="621" spans="1:25" ht="12" customHeight="1">
      <c r="A621" s="1"/>
      <c r="B621" s="1"/>
      <c r="C621" s="38"/>
      <c r="D621" s="158"/>
      <c r="E621" s="133"/>
      <c r="F621" s="38"/>
      <c r="G621" s="38"/>
      <c r="H621" s="1"/>
      <c r="I621" s="1"/>
      <c r="J621" s="1"/>
      <c r="K621" s="1"/>
      <c r="L621" s="1"/>
      <c r="M621" s="1"/>
      <c r="N621" s="1"/>
      <c r="O621" s="1"/>
      <c r="P621" s="1"/>
      <c r="Q621" s="1"/>
      <c r="R621" s="1"/>
      <c r="S621" s="1"/>
      <c r="T621" s="1"/>
      <c r="U621" s="1"/>
      <c r="V621" s="1"/>
      <c r="W621" s="1"/>
      <c r="X621" s="1"/>
      <c r="Y621" s="1"/>
    </row>
    <row r="622" spans="1:25" ht="12" customHeight="1">
      <c r="A622" s="1"/>
      <c r="B622" s="1"/>
      <c r="C622" s="38"/>
      <c r="D622" s="158"/>
      <c r="E622" s="133"/>
      <c r="F622" s="38"/>
      <c r="G622" s="38"/>
      <c r="H622" s="1"/>
      <c r="I622" s="1"/>
      <c r="J622" s="1"/>
      <c r="K622" s="1"/>
      <c r="L622" s="1"/>
      <c r="M622" s="1"/>
      <c r="N622" s="1"/>
      <c r="O622" s="1"/>
      <c r="P622" s="1"/>
      <c r="Q622" s="1"/>
      <c r="R622" s="1"/>
      <c r="S622" s="1"/>
      <c r="T622" s="1"/>
      <c r="U622" s="1"/>
      <c r="V622" s="1"/>
      <c r="W622" s="1"/>
      <c r="X622" s="1"/>
      <c r="Y622" s="1"/>
    </row>
    <row r="623" spans="1:25" ht="12" customHeight="1">
      <c r="A623" s="1"/>
      <c r="B623" s="1"/>
      <c r="C623" s="38"/>
      <c r="D623" s="158"/>
      <c r="E623" s="133"/>
      <c r="F623" s="38"/>
      <c r="G623" s="38"/>
      <c r="H623" s="1"/>
      <c r="I623" s="1"/>
      <c r="J623" s="1"/>
      <c r="K623" s="1"/>
      <c r="L623" s="1"/>
      <c r="M623" s="1"/>
      <c r="N623" s="1"/>
      <c r="O623" s="1"/>
      <c r="P623" s="1"/>
      <c r="Q623" s="1"/>
      <c r="R623" s="1"/>
      <c r="S623" s="1"/>
      <c r="T623" s="1"/>
      <c r="U623" s="1"/>
      <c r="V623" s="1"/>
      <c r="W623" s="1"/>
      <c r="X623" s="1"/>
      <c r="Y623" s="1"/>
    </row>
    <row r="624" spans="1:25" ht="12" customHeight="1">
      <c r="A624" s="1"/>
      <c r="B624" s="1"/>
      <c r="C624" s="38"/>
      <c r="D624" s="158"/>
      <c r="E624" s="133"/>
      <c r="F624" s="38"/>
      <c r="G624" s="38"/>
      <c r="H624" s="1"/>
      <c r="I624" s="1"/>
      <c r="J624" s="1"/>
      <c r="K624" s="1"/>
      <c r="L624" s="1"/>
      <c r="M624" s="1"/>
      <c r="N624" s="1"/>
      <c r="O624" s="1"/>
      <c r="P624" s="1"/>
      <c r="Q624" s="1"/>
      <c r="R624" s="1"/>
      <c r="S624" s="1"/>
      <c r="T624" s="1"/>
      <c r="U624" s="1"/>
      <c r="V624" s="1"/>
      <c r="W624" s="1"/>
      <c r="X624" s="1"/>
      <c r="Y624" s="1"/>
    </row>
    <row r="625" spans="1:25" ht="12" customHeight="1">
      <c r="A625" s="1"/>
      <c r="B625" s="1"/>
      <c r="C625" s="38"/>
      <c r="D625" s="158"/>
      <c r="E625" s="133"/>
      <c r="F625" s="38"/>
      <c r="G625" s="38"/>
      <c r="H625" s="1"/>
      <c r="I625" s="1"/>
      <c r="J625" s="1"/>
      <c r="K625" s="1"/>
      <c r="L625" s="1"/>
      <c r="M625" s="1"/>
      <c r="N625" s="1"/>
      <c r="O625" s="1"/>
      <c r="P625" s="1"/>
      <c r="Q625" s="1"/>
      <c r="R625" s="1"/>
      <c r="S625" s="1"/>
      <c r="T625" s="1"/>
      <c r="U625" s="1"/>
      <c r="V625" s="1"/>
      <c r="W625" s="1"/>
      <c r="X625" s="1"/>
      <c r="Y625" s="1"/>
    </row>
    <row r="626" spans="1:25" ht="12" customHeight="1">
      <c r="A626" s="1"/>
      <c r="B626" s="1"/>
      <c r="C626" s="38"/>
      <c r="D626" s="158"/>
      <c r="E626" s="133"/>
      <c r="F626" s="38"/>
      <c r="G626" s="38"/>
      <c r="H626" s="1"/>
      <c r="I626" s="1"/>
      <c r="J626" s="1"/>
      <c r="K626" s="1"/>
      <c r="L626" s="1"/>
      <c r="M626" s="1"/>
      <c r="N626" s="1"/>
      <c r="O626" s="1"/>
      <c r="P626" s="1"/>
      <c r="Q626" s="1"/>
      <c r="R626" s="1"/>
      <c r="S626" s="1"/>
      <c r="T626" s="1"/>
      <c r="U626" s="1"/>
      <c r="V626" s="1"/>
      <c r="W626" s="1"/>
      <c r="X626" s="1"/>
      <c r="Y626" s="1"/>
    </row>
    <row r="627" spans="1:25" ht="12" customHeight="1">
      <c r="A627" s="1"/>
      <c r="B627" s="1"/>
      <c r="C627" s="38"/>
      <c r="D627" s="158"/>
      <c r="E627" s="133"/>
      <c r="F627" s="38"/>
      <c r="G627" s="38"/>
      <c r="H627" s="1"/>
      <c r="I627" s="1"/>
      <c r="J627" s="1"/>
      <c r="K627" s="1"/>
      <c r="L627" s="1"/>
      <c r="M627" s="1"/>
      <c r="N627" s="1"/>
      <c r="O627" s="1"/>
      <c r="P627" s="1"/>
      <c r="Q627" s="1"/>
      <c r="R627" s="1"/>
      <c r="S627" s="1"/>
      <c r="T627" s="1"/>
      <c r="U627" s="1"/>
      <c r="V627" s="1"/>
      <c r="W627" s="1"/>
      <c r="X627" s="1"/>
      <c r="Y627" s="1"/>
    </row>
    <row r="628" spans="1:25" ht="12" customHeight="1">
      <c r="A628" s="1"/>
      <c r="B628" s="1"/>
      <c r="C628" s="38"/>
      <c r="D628" s="158"/>
      <c r="E628" s="133"/>
      <c r="F628" s="38"/>
      <c r="G628" s="38"/>
      <c r="H628" s="1"/>
      <c r="I628" s="1"/>
      <c r="J628" s="1"/>
      <c r="K628" s="1"/>
      <c r="L628" s="1"/>
      <c r="M628" s="1"/>
      <c r="N628" s="1"/>
      <c r="O628" s="1"/>
      <c r="P628" s="1"/>
      <c r="Q628" s="1"/>
      <c r="R628" s="1"/>
      <c r="S628" s="1"/>
      <c r="T628" s="1"/>
      <c r="U628" s="1"/>
      <c r="V628" s="1"/>
      <c r="W628" s="1"/>
      <c r="X628" s="1"/>
      <c r="Y628" s="1"/>
    </row>
    <row r="629" spans="1:25" ht="12" customHeight="1">
      <c r="A629" s="1"/>
      <c r="B629" s="1"/>
      <c r="C629" s="38"/>
      <c r="D629" s="158"/>
      <c r="E629" s="133"/>
      <c r="F629" s="38"/>
      <c r="G629" s="38"/>
      <c r="H629" s="1"/>
      <c r="I629" s="1"/>
      <c r="J629" s="1"/>
      <c r="K629" s="1"/>
      <c r="L629" s="1"/>
      <c r="M629" s="1"/>
      <c r="N629" s="1"/>
      <c r="O629" s="1"/>
      <c r="P629" s="1"/>
      <c r="Q629" s="1"/>
      <c r="R629" s="1"/>
      <c r="S629" s="1"/>
      <c r="T629" s="1"/>
      <c r="U629" s="1"/>
      <c r="V629" s="1"/>
      <c r="W629" s="1"/>
      <c r="X629" s="1"/>
      <c r="Y629" s="1"/>
    </row>
    <row r="630" spans="1:25" ht="12" customHeight="1">
      <c r="A630" s="1"/>
      <c r="B630" s="1"/>
      <c r="C630" s="38"/>
      <c r="D630" s="158"/>
      <c r="E630" s="133"/>
      <c r="F630" s="38"/>
      <c r="G630" s="38"/>
      <c r="H630" s="1"/>
      <c r="I630" s="1"/>
      <c r="J630" s="1"/>
      <c r="K630" s="1"/>
      <c r="L630" s="1"/>
      <c r="M630" s="1"/>
      <c r="N630" s="1"/>
      <c r="O630" s="1"/>
      <c r="P630" s="1"/>
      <c r="Q630" s="1"/>
      <c r="R630" s="1"/>
      <c r="S630" s="1"/>
      <c r="T630" s="1"/>
      <c r="U630" s="1"/>
      <c r="V630" s="1"/>
      <c r="W630" s="1"/>
      <c r="X630" s="1"/>
      <c r="Y630" s="1"/>
    </row>
    <row r="631" spans="1:25" ht="12" customHeight="1">
      <c r="A631" s="1"/>
      <c r="B631" s="1"/>
      <c r="C631" s="38"/>
      <c r="D631" s="158"/>
      <c r="E631" s="133"/>
      <c r="F631" s="38"/>
      <c r="G631" s="38"/>
      <c r="H631" s="1"/>
      <c r="I631" s="1"/>
      <c r="J631" s="1"/>
      <c r="K631" s="1"/>
      <c r="L631" s="1"/>
      <c r="M631" s="1"/>
      <c r="N631" s="1"/>
      <c r="O631" s="1"/>
      <c r="P631" s="1"/>
      <c r="Q631" s="1"/>
      <c r="R631" s="1"/>
      <c r="S631" s="1"/>
      <c r="T631" s="1"/>
      <c r="U631" s="1"/>
      <c r="V631" s="1"/>
      <c r="W631" s="1"/>
      <c r="X631" s="1"/>
      <c r="Y631" s="1"/>
    </row>
    <row r="632" spans="1:25" ht="12" customHeight="1">
      <c r="A632" s="1"/>
      <c r="B632" s="1"/>
      <c r="C632" s="38"/>
      <c r="D632" s="158"/>
      <c r="E632" s="133"/>
      <c r="F632" s="38"/>
      <c r="G632" s="38"/>
      <c r="H632" s="1"/>
      <c r="I632" s="1"/>
      <c r="J632" s="1"/>
      <c r="K632" s="1"/>
      <c r="L632" s="1"/>
      <c r="M632" s="1"/>
      <c r="N632" s="1"/>
      <c r="O632" s="1"/>
      <c r="P632" s="1"/>
      <c r="Q632" s="1"/>
      <c r="R632" s="1"/>
      <c r="S632" s="1"/>
      <c r="T632" s="1"/>
      <c r="U632" s="1"/>
      <c r="V632" s="1"/>
      <c r="W632" s="1"/>
      <c r="X632" s="1"/>
      <c r="Y632" s="1"/>
    </row>
    <row r="633" spans="1:25" ht="12" customHeight="1">
      <c r="A633" s="1"/>
      <c r="B633" s="1"/>
      <c r="C633" s="38"/>
      <c r="D633" s="158"/>
      <c r="E633" s="133"/>
      <c r="F633" s="38"/>
      <c r="G633" s="38"/>
      <c r="H633" s="1"/>
      <c r="I633" s="1"/>
      <c r="J633" s="1"/>
      <c r="K633" s="1"/>
      <c r="L633" s="1"/>
      <c r="M633" s="1"/>
      <c r="N633" s="1"/>
      <c r="O633" s="1"/>
      <c r="P633" s="1"/>
      <c r="Q633" s="1"/>
      <c r="R633" s="1"/>
      <c r="S633" s="1"/>
      <c r="T633" s="1"/>
      <c r="U633" s="1"/>
      <c r="V633" s="1"/>
      <c r="W633" s="1"/>
      <c r="X633" s="1"/>
      <c r="Y633" s="1"/>
    </row>
    <row r="634" spans="1:25" ht="12" customHeight="1">
      <c r="A634" s="1"/>
      <c r="B634" s="1"/>
      <c r="C634" s="38"/>
      <c r="D634" s="158"/>
      <c r="E634" s="133"/>
      <c r="F634" s="38"/>
      <c r="G634" s="38"/>
      <c r="H634" s="1"/>
      <c r="I634" s="1"/>
      <c r="J634" s="1"/>
      <c r="K634" s="1"/>
      <c r="L634" s="1"/>
      <c r="M634" s="1"/>
      <c r="N634" s="1"/>
      <c r="O634" s="1"/>
      <c r="P634" s="1"/>
      <c r="Q634" s="1"/>
      <c r="R634" s="1"/>
      <c r="S634" s="1"/>
      <c r="T634" s="1"/>
      <c r="U634" s="1"/>
      <c r="V634" s="1"/>
      <c r="W634" s="1"/>
      <c r="X634" s="1"/>
      <c r="Y634" s="1"/>
    </row>
    <row r="635" spans="1:25" ht="12" customHeight="1">
      <c r="A635" s="1"/>
      <c r="B635" s="1"/>
      <c r="C635" s="38"/>
      <c r="D635" s="158"/>
      <c r="E635" s="133"/>
      <c r="F635" s="38"/>
      <c r="G635" s="38"/>
      <c r="H635" s="1"/>
      <c r="I635" s="1"/>
      <c r="J635" s="1"/>
      <c r="K635" s="1"/>
      <c r="L635" s="1"/>
      <c r="M635" s="1"/>
      <c r="N635" s="1"/>
      <c r="O635" s="1"/>
      <c r="P635" s="1"/>
      <c r="Q635" s="1"/>
      <c r="R635" s="1"/>
      <c r="S635" s="1"/>
      <c r="T635" s="1"/>
      <c r="U635" s="1"/>
      <c r="V635" s="1"/>
      <c r="W635" s="1"/>
      <c r="X635" s="1"/>
      <c r="Y635" s="1"/>
    </row>
    <row r="636" spans="1:25" ht="12" customHeight="1">
      <c r="A636" s="1"/>
      <c r="B636" s="1"/>
      <c r="C636" s="38"/>
      <c r="D636" s="158"/>
      <c r="E636" s="133"/>
      <c r="F636" s="38"/>
      <c r="G636" s="38"/>
      <c r="H636" s="1"/>
      <c r="I636" s="1"/>
      <c r="J636" s="1"/>
      <c r="K636" s="1"/>
      <c r="L636" s="1"/>
      <c r="M636" s="1"/>
      <c r="N636" s="1"/>
      <c r="O636" s="1"/>
      <c r="P636" s="1"/>
      <c r="Q636" s="1"/>
      <c r="R636" s="1"/>
      <c r="S636" s="1"/>
      <c r="T636" s="1"/>
      <c r="U636" s="1"/>
      <c r="V636" s="1"/>
      <c r="W636" s="1"/>
      <c r="X636" s="1"/>
      <c r="Y636" s="1"/>
    </row>
    <row r="637" spans="1:25" ht="12" customHeight="1">
      <c r="A637" s="1"/>
      <c r="B637" s="1"/>
      <c r="C637" s="38"/>
      <c r="D637" s="158"/>
      <c r="E637" s="133"/>
      <c r="F637" s="38"/>
      <c r="G637" s="38"/>
      <c r="H637" s="1"/>
      <c r="I637" s="1"/>
      <c r="J637" s="1"/>
      <c r="K637" s="1"/>
      <c r="L637" s="1"/>
      <c r="M637" s="1"/>
      <c r="N637" s="1"/>
      <c r="O637" s="1"/>
      <c r="P637" s="1"/>
      <c r="Q637" s="1"/>
      <c r="R637" s="1"/>
      <c r="S637" s="1"/>
      <c r="T637" s="1"/>
      <c r="U637" s="1"/>
      <c r="V637" s="1"/>
      <c r="W637" s="1"/>
      <c r="X637" s="1"/>
      <c r="Y637" s="1"/>
    </row>
    <row r="638" spans="1:25" ht="12" customHeight="1">
      <c r="A638" s="1"/>
      <c r="B638" s="1"/>
      <c r="C638" s="38"/>
      <c r="D638" s="158"/>
      <c r="E638" s="133"/>
      <c r="F638" s="38"/>
      <c r="G638" s="38"/>
      <c r="H638" s="1"/>
      <c r="I638" s="1"/>
      <c r="J638" s="1"/>
      <c r="K638" s="1"/>
      <c r="L638" s="1"/>
      <c r="M638" s="1"/>
      <c r="N638" s="1"/>
      <c r="O638" s="1"/>
      <c r="P638" s="1"/>
      <c r="Q638" s="1"/>
      <c r="R638" s="1"/>
      <c r="S638" s="1"/>
      <c r="T638" s="1"/>
      <c r="U638" s="1"/>
      <c r="V638" s="1"/>
      <c r="W638" s="1"/>
      <c r="X638" s="1"/>
      <c r="Y638" s="1"/>
    </row>
    <row r="639" spans="1:25" ht="12" customHeight="1">
      <c r="A639" s="1"/>
      <c r="B639" s="1"/>
      <c r="C639" s="38"/>
      <c r="D639" s="158"/>
      <c r="E639" s="133"/>
      <c r="F639" s="38"/>
      <c r="G639" s="38"/>
      <c r="H639" s="1"/>
      <c r="I639" s="1"/>
      <c r="J639" s="1"/>
      <c r="K639" s="1"/>
      <c r="L639" s="1"/>
      <c r="M639" s="1"/>
      <c r="N639" s="1"/>
      <c r="O639" s="1"/>
      <c r="P639" s="1"/>
      <c r="Q639" s="1"/>
      <c r="R639" s="1"/>
      <c r="S639" s="1"/>
      <c r="T639" s="1"/>
      <c r="U639" s="1"/>
      <c r="V639" s="1"/>
      <c r="W639" s="1"/>
      <c r="X639" s="1"/>
      <c r="Y639" s="1"/>
    </row>
    <row r="640" spans="1:25" ht="12" customHeight="1">
      <c r="A640" s="1"/>
      <c r="B640" s="1"/>
      <c r="C640" s="38"/>
      <c r="D640" s="158"/>
      <c r="E640" s="133"/>
      <c r="F640" s="38"/>
      <c r="G640" s="38"/>
      <c r="H640" s="1"/>
      <c r="I640" s="1"/>
      <c r="J640" s="1"/>
      <c r="K640" s="1"/>
      <c r="L640" s="1"/>
      <c r="M640" s="1"/>
      <c r="N640" s="1"/>
      <c r="O640" s="1"/>
      <c r="P640" s="1"/>
      <c r="Q640" s="1"/>
      <c r="R640" s="1"/>
      <c r="S640" s="1"/>
      <c r="T640" s="1"/>
      <c r="U640" s="1"/>
      <c r="V640" s="1"/>
      <c r="W640" s="1"/>
      <c r="X640" s="1"/>
      <c r="Y640" s="1"/>
    </row>
    <row r="641" spans="1:25" ht="12" customHeight="1">
      <c r="A641" s="1"/>
      <c r="B641" s="1"/>
      <c r="C641" s="38"/>
      <c r="D641" s="158"/>
      <c r="E641" s="133"/>
      <c r="F641" s="38"/>
      <c r="G641" s="38"/>
      <c r="H641" s="1"/>
      <c r="I641" s="1"/>
      <c r="J641" s="1"/>
      <c r="K641" s="1"/>
      <c r="L641" s="1"/>
      <c r="M641" s="1"/>
      <c r="N641" s="1"/>
      <c r="O641" s="1"/>
      <c r="P641" s="1"/>
      <c r="Q641" s="1"/>
      <c r="R641" s="1"/>
      <c r="S641" s="1"/>
      <c r="T641" s="1"/>
      <c r="U641" s="1"/>
      <c r="V641" s="1"/>
      <c r="W641" s="1"/>
      <c r="X641" s="1"/>
      <c r="Y641" s="1"/>
    </row>
    <row r="642" spans="1:25" ht="12" customHeight="1">
      <c r="A642" s="1"/>
      <c r="B642" s="1"/>
      <c r="C642" s="38"/>
      <c r="D642" s="158"/>
      <c r="E642" s="133"/>
      <c r="F642" s="38"/>
      <c r="G642" s="38"/>
      <c r="H642" s="1"/>
      <c r="I642" s="1"/>
      <c r="J642" s="1"/>
      <c r="K642" s="1"/>
      <c r="L642" s="1"/>
      <c r="M642" s="1"/>
      <c r="N642" s="1"/>
      <c r="O642" s="1"/>
      <c r="P642" s="1"/>
      <c r="Q642" s="1"/>
      <c r="R642" s="1"/>
      <c r="S642" s="1"/>
      <c r="T642" s="1"/>
      <c r="U642" s="1"/>
      <c r="V642" s="1"/>
      <c r="W642" s="1"/>
      <c r="X642" s="1"/>
      <c r="Y642" s="1"/>
    </row>
    <row r="643" spans="1:25" ht="12" customHeight="1">
      <c r="A643" s="1"/>
      <c r="B643" s="1"/>
      <c r="C643" s="38"/>
      <c r="D643" s="158"/>
      <c r="E643" s="133"/>
      <c r="F643" s="38"/>
      <c r="G643" s="38"/>
      <c r="H643" s="1"/>
      <c r="I643" s="1"/>
      <c r="J643" s="1"/>
      <c r="K643" s="1"/>
      <c r="L643" s="1"/>
      <c r="M643" s="1"/>
      <c r="N643" s="1"/>
      <c r="O643" s="1"/>
      <c r="P643" s="1"/>
      <c r="Q643" s="1"/>
      <c r="R643" s="1"/>
      <c r="S643" s="1"/>
      <c r="T643" s="1"/>
      <c r="U643" s="1"/>
      <c r="V643" s="1"/>
      <c r="W643" s="1"/>
      <c r="X643" s="1"/>
      <c r="Y643" s="1"/>
    </row>
    <row r="644" spans="1:25" ht="12" customHeight="1">
      <c r="A644" s="1"/>
      <c r="B644" s="1"/>
      <c r="C644" s="38"/>
      <c r="D644" s="158"/>
      <c r="E644" s="133"/>
      <c r="F644" s="38"/>
      <c r="G644" s="38"/>
      <c r="H644" s="1"/>
      <c r="I644" s="1"/>
      <c r="J644" s="1"/>
      <c r="K644" s="1"/>
      <c r="L644" s="1"/>
      <c r="M644" s="1"/>
      <c r="N644" s="1"/>
      <c r="O644" s="1"/>
      <c r="P644" s="1"/>
      <c r="Q644" s="1"/>
      <c r="R644" s="1"/>
      <c r="S644" s="1"/>
      <c r="T644" s="1"/>
      <c r="U644" s="1"/>
      <c r="V644" s="1"/>
      <c r="W644" s="1"/>
      <c r="X644" s="1"/>
      <c r="Y644" s="1"/>
    </row>
    <row r="645" spans="1:25" ht="12" customHeight="1">
      <c r="A645" s="1"/>
      <c r="B645" s="1"/>
      <c r="C645" s="38"/>
      <c r="D645" s="158"/>
      <c r="E645" s="133"/>
      <c r="F645" s="38"/>
      <c r="G645" s="38"/>
      <c r="H645" s="1"/>
      <c r="I645" s="1"/>
      <c r="J645" s="1"/>
      <c r="K645" s="1"/>
      <c r="L645" s="1"/>
      <c r="M645" s="1"/>
      <c r="N645" s="1"/>
      <c r="O645" s="1"/>
      <c r="P645" s="1"/>
      <c r="Q645" s="1"/>
      <c r="R645" s="1"/>
      <c r="S645" s="1"/>
      <c r="T645" s="1"/>
      <c r="U645" s="1"/>
      <c r="V645" s="1"/>
      <c r="W645" s="1"/>
      <c r="X645" s="1"/>
      <c r="Y645" s="1"/>
    </row>
    <row r="646" spans="1:25" ht="12" customHeight="1">
      <c r="A646" s="1"/>
      <c r="B646" s="1"/>
      <c r="C646" s="38"/>
      <c r="D646" s="158"/>
      <c r="E646" s="133"/>
      <c r="F646" s="38"/>
      <c r="G646" s="38"/>
      <c r="H646" s="1"/>
      <c r="I646" s="1"/>
      <c r="J646" s="1"/>
      <c r="K646" s="1"/>
      <c r="L646" s="1"/>
      <c r="M646" s="1"/>
      <c r="N646" s="1"/>
      <c r="O646" s="1"/>
      <c r="P646" s="1"/>
      <c r="Q646" s="1"/>
      <c r="R646" s="1"/>
      <c r="S646" s="1"/>
      <c r="T646" s="1"/>
      <c r="U646" s="1"/>
      <c r="V646" s="1"/>
      <c r="W646" s="1"/>
      <c r="X646" s="1"/>
      <c r="Y646" s="1"/>
    </row>
    <row r="647" spans="1:25" ht="12" customHeight="1">
      <c r="A647" s="1"/>
      <c r="B647" s="1"/>
      <c r="C647" s="38"/>
      <c r="D647" s="158"/>
      <c r="E647" s="133"/>
      <c r="F647" s="38"/>
      <c r="G647" s="38"/>
      <c r="H647" s="1"/>
      <c r="I647" s="1"/>
      <c r="J647" s="1"/>
      <c r="K647" s="1"/>
      <c r="L647" s="1"/>
      <c r="M647" s="1"/>
      <c r="N647" s="1"/>
      <c r="O647" s="1"/>
      <c r="P647" s="1"/>
      <c r="Q647" s="1"/>
      <c r="R647" s="1"/>
      <c r="S647" s="1"/>
      <c r="T647" s="1"/>
      <c r="U647" s="1"/>
      <c r="V647" s="1"/>
      <c r="W647" s="1"/>
      <c r="X647" s="1"/>
      <c r="Y647" s="1"/>
    </row>
    <row r="648" spans="1:25" ht="12" customHeight="1">
      <c r="A648" s="1"/>
      <c r="B648" s="1"/>
      <c r="C648" s="38"/>
      <c r="D648" s="158"/>
      <c r="E648" s="133"/>
      <c r="F648" s="38"/>
      <c r="G648" s="38"/>
      <c r="H648" s="1"/>
      <c r="I648" s="1"/>
      <c r="J648" s="1"/>
      <c r="K648" s="1"/>
      <c r="L648" s="1"/>
      <c r="M648" s="1"/>
      <c r="N648" s="1"/>
      <c r="O648" s="1"/>
      <c r="P648" s="1"/>
      <c r="Q648" s="1"/>
      <c r="R648" s="1"/>
      <c r="S648" s="1"/>
      <c r="T648" s="1"/>
      <c r="U648" s="1"/>
      <c r="V648" s="1"/>
      <c r="W648" s="1"/>
      <c r="X648" s="1"/>
      <c r="Y648" s="1"/>
    </row>
    <row r="649" spans="1:25" ht="12" customHeight="1">
      <c r="A649" s="1"/>
      <c r="B649" s="1"/>
      <c r="C649" s="38"/>
      <c r="D649" s="158"/>
      <c r="E649" s="133"/>
      <c r="F649" s="38"/>
      <c r="G649" s="38"/>
      <c r="H649" s="1"/>
      <c r="I649" s="1"/>
      <c r="J649" s="1"/>
      <c r="K649" s="1"/>
      <c r="L649" s="1"/>
      <c r="M649" s="1"/>
      <c r="N649" s="1"/>
      <c r="O649" s="1"/>
      <c r="P649" s="1"/>
      <c r="Q649" s="1"/>
      <c r="R649" s="1"/>
      <c r="S649" s="1"/>
      <c r="T649" s="1"/>
      <c r="U649" s="1"/>
      <c r="V649" s="1"/>
      <c r="W649" s="1"/>
      <c r="X649" s="1"/>
      <c r="Y649" s="1"/>
    </row>
    <row r="650" spans="1:25" ht="12" customHeight="1">
      <c r="A650" s="1"/>
      <c r="B650" s="1"/>
      <c r="C650" s="38"/>
      <c r="D650" s="158"/>
      <c r="E650" s="133"/>
      <c r="F650" s="38"/>
      <c r="G650" s="38"/>
      <c r="H650" s="1"/>
      <c r="I650" s="1"/>
      <c r="J650" s="1"/>
      <c r="K650" s="1"/>
      <c r="L650" s="1"/>
      <c r="M650" s="1"/>
      <c r="N650" s="1"/>
      <c r="O650" s="1"/>
      <c r="P650" s="1"/>
      <c r="Q650" s="1"/>
      <c r="R650" s="1"/>
      <c r="S650" s="1"/>
      <c r="T650" s="1"/>
      <c r="U650" s="1"/>
      <c r="V650" s="1"/>
      <c r="W650" s="1"/>
      <c r="X650" s="1"/>
      <c r="Y650" s="1"/>
    </row>
    <row r="651" spans="1:25" ht="12" customHeight="1">
      <c r="A651" s="1"/>
      <c r="B651" s="1"/>
      <c r="C651" s="38"/>
      <c r="D651" s="158"/>
      <c r="E651" s="133"/>
      <c r="F651" s="38"/>
      <c r="G651" s="38"/>
      <c r="H651" s="1"/>
      <c r="I651" s="1"/>
      <c r="J651" s="1"/>
      <c r="K651" s="1"/>
      <c r="L651" s="1"/>
      <c r="M651" s="1"/>
      <c r="N651" s="1"/>
      <c r="O651" s="1"/>
      <c r="P651" s="1"/>
      <c r="Q651" s="1"/>
      <c r="R651" s="1"/>
      <c r="S651" s="1"/>
      <c r="T651" s="1"/>
      <c r="U651" s="1"/>
      <c r="V651" s="1"/>
      <c r="W651" s="1"/>
      <c r="X651" s="1"/>
      <c r="Y651" s="1"/>
    </row>
    <row r="652" spans="1:25" ht="12" customHeight="1">
      <c r="A652" s="1"/>
      <c r="B652" s="1"/>
      <c r="C652" s="38"/>
      <c r="D652" s="158"/>
      <c r="E652" s="133"/>
      <c r="F652" s="38"/>
      <c r="G652" s="38"/>
      <c r="H652" s="1"/>
      <c r="I652" s="1"/>
      <c r="J652" s="1"/>
      <c r="K652" s="1"/>
      <c r="L652" s="1"/>
      <c r="M652" s="1"/>
      <c r="N652" s="1"/>
      <c r="O652" s="1"/>
      <c r="P652" s="1"/>
      <c r="Q652" s="1"/>
      <c r="R652" s="1"/>
      <c r="S652" s="1"/>
      <c r="T652" s="1"/>
      <c r="U652" s="1"/>
      <c r="V652" s="1"/>
      <c r="W652" s="1"/>
      <c r="X652" s="1"/>
      <c r="Y652" s="1"/>
    </row>
    <row r="653" spans="1:25" ht="12" customHeight="1">
      <c r="A653" s="1"/>
      <c r="B653" s="1"/>
      <c r="C653" s="38"/>
      <c r="D653" s="158"/>
      <c r="E653" s="133"/>
      <c r="F653" s="38"/>
      <c r="G653" s="38"/>
      <c r="H653" s="1"/>
      <c r="I653" s="1"/>
      <c r="J653" s="1"/>
      <c r="K653" s="1"/>
      <c r="L653" s="1"/>
      <c r="M653" s="1"/>
      <c r="N653" s="1"/>
      <c r="O653" s="1"/>
      <c r="P653" s="1"/>
      <c r="Q653" s="1"/>
      <c r="R653" s="1"/>
      <c r="S653" s="1"/>
      <c r="T653" s="1"/>
      <c r="U653" s="1"/>
      <c r="V653" s="1"/>
      <c r="W653" s="1"/>
      <c r="X653" s="1"/>
      <c r="Y653" s="1"/>
    </row>
    <row r="654" spans="1:25" ht="12" customHeight="1">
      <c r="A654" s="1"/>
      <c r="B654" s="1"/>
      <c r="C654" s="38"/>
      <c r="D654" s="158"/>
      <c r="E654" s="133"/>
      <c r="F654" s="38"/>
      <c r="G654" s="38"/>
      <c r="H654" s="1"/>
      <c r="I654" s="1"/>
      <c r="J654" s="1"/>
      <c r="K654" s="1"/>
      <c r="L654" s="1"/>
      <c r="M654" s="1"/>
      <c r="N654" s="1"/>
      <c r="O654" s="1"/>
      <c r="P654" s="1"/>
      <c r="Q654" s="1"/>
      <c r="R654" s="1"/>
      <c r="S654" s="1"/>
      <c r="T654" s="1"/>
      <c r="U654" s="1"/>
      <c r="V654" s="1"/>
      <c r="W654" s="1"/>
      <c r="X654" s="1"/>
      <c r="Y654" s="1"/>
    </row>
    <row r="655" spans="1:25" ht="12" customHeight="1">
      <c r="A655" s="1"/>
      <c r="B655" s="1"/>
      <c r="C655" s="38"/>
      <c r="D655" s="158"/>
      <c r="E655" s="133"/>
      <c r="F655" s="38"/>
      <c r="G655" s="38"/>
      <c r="H655" s="1"/>
      <c r="I655" s="1"/>
      <c r="J655" s="1"/>
      <c r="K655" s="1"/>
      <c r="L655" s="1"/>
      <c r="M655" s="1"/>
      <c r="N655" s="1"/>
      <c r="O655" s="1"/>
      <c r="P655" s="1"/>
      <c r="Q655" s="1"/>
      <c r="R655" s="1"/>
      <c r="S655" s="1"/>
      <c r="T655" s="1"/>
      <c r="U655" s="1"/>
      <c r="V655" s="1"/>
      <c r="W655" s="1"/>
      <c r="X655" s="1"/>
      <c r="Y655" s="1"/>
    </row>
    <row r="656" spans="1:25" ht="12" customHeight="1">
      <c r="A656" s="1"/>
      <c r="B656" s="1"/>
      <c r="C656" s="38"/>
      <c r="D656" s="158"/>
      <c r="E656" s="133"/>
      <c r="F656" s="38"/>
      <c r="G656" s="38"/>
      <c r="H656" s="1"/>
      <c r="I656" s="1"/>
      <c r="J656" s="1"/>
      <c r="K656" s="1"/>
      <c r="L656" s="1"/>
      <c r="M656" s="1"/>
      <c r="N656" s="1"/>
      <c r="O656" s="1"/>
      <c r="P656" s="1"/>
      <c r="Q656" s="1"/>
      <c r="R656" s="1"/>
      <c r="S656" s="1"/>
      <c r="T656" s="1"/>
      <c r="U656" s="1"/>
      <c r="V656" s="1"/>
      <c r="W656" s="1"/>
      <c r="X656" s="1"/>
      <c r="Y656" s="1"/>
    </row>
    <row r="657" spans="1:25" ht="12" customHeight="1">
      <c r="A657" s="1"/>
      <c r="B657" s="1"/>
      <c r="C657" s="38"/>
      <c r="D657" s="158"/>
      <c r="E657" s="133"/>
      <c r="F657" s="38"/>
      <c r="G657" s="38"/>
      <c r="H657" s="1"/>
      <c r="I657" s="1"/>
      <c r="J657" s="1"/>
      <c r="K657" s="1"/>
      <c r="L657" s="1"/>
      <c r="M657" s="1"/>
      <c r="N657" s="1"/>
      <c r="O657" s="1"/>
      <c r="P657" s="1"/>
      <c r="Q657" s="1"/>
      <c r="R657" s="1"/>
      <c r="S657" s="1"/>
      <c r="T657" s="1"/>
      <c r="U657" s="1"/>
      <c r="V657" s="1"/>
      <c r="W657" s="1"/>
      <c r="X657" s="1"/>
      <c r="Y657" s="1"/>
    </row>
    <row r="658" spans="1:25" ht="12" customHeight="1">
      <c r="A658" s="1"/>
      <c r="B658" s="1"/>
      <c r="C658" s="38"/>
      <c r="D658" s="158"/>
      <c r="E658" s="133"/>
      <c r="F658" s="38"/>
      <c r="G658" s="38"/>
      <c r="H658" s="1"/>
      <c r="I658" s="1"/>
      <c r="J658" s="1"/>
      <c r="K658" s="1"/>
      <c r="L658" s="1"/>
      <c r="M658" s="1"/>
      <c r="N658" s="1"/>
      <c r="O658" s="1"/>
      <c r="P658" s="1"/>
      <c r="Q658" s="1"/>
      <c r="R658" s="1"/>
      <c r="S658" s="1"/>
      <c r="T658" s="1"/>
      <c r="U658" s="1"/>
      <c r="V658" s="1"/>
      <c r="W658" s="1"/>
      <c r="X658" s="1"/>
      <c r="Y658" s="1"/>
    </row>
    <row r="659" spans="1:25" ht="12" customHeight="1">
      <c r="A659" s="1"/>
      <c r="B659" s="1"/>
      <c r="C659" s="38"/>
      <c r="D659" s="158"/>
      <c r="E659" s="133"/>
      <c r="F659" s="38"/>
      <c r="G659" s="38"/>
      <c r="H659" s="1"/>
      <c r="I659" s="1"/>
      <c r="J659" s="1"/>
      <c r="K659" s="1"/>
      <c r="L659" s="1"/>
      <c r="M659" s="1"/>
      <c r="N659" s="1"/>
      <c r="O659" s="1"/>
      <c r="P659" s="1"/>
      <c r="Q659" s="1"/>
      <c r="R659" s="1"/>
      <c r="S659" s="1"/>
      <c r="T659" s="1"/>
      <c r="U659" s="1"/>
      <c r="V659" s="1"/>
      <c r="W659" s="1"/>
      <c r="X659" s="1"/>
      <c r="Y659" s="1"/>
    </row>
    <row r="660" spans="1:25" ht="12" customHeight="1">
      <c r="A660" s="1"/>
      <c r="B660" s="1"/>
      <c r="C660" s="38"/>
      <c r="D660" s="158"/>
      <c r="E660" s="133"/>
      <c r="F660" s="38"/>
      <c r="G660" s="38"/>
      <c r="H660" s="1"/>
      <c r="I660" s="1"/>
      <c r="J660" s="1"/>
      <c r="K660" s="1"/>
      <c r="L660" s="1"/>
      <c r="M660" s="1"/>
      <c r="N660" s="1"/>
      <c r="O660" s="1"/>
      <c r="P660" s="1"/>
      <c r="Q660" s="1"/>
      <c r="R660" s="1"/>
      <c r="S660" s="1"/>
      <c r="T660" s="1"/>
      <c r="U660" s="1"/>
      <c r="V660" s="1"/>
      <c r="W660" s="1"/>
      <c r="X660" s="1"/>
      <c r="Y660" s="1"/>
    </row>
    <row r="661" spans="1:25" ht="12" customHeight="1">
      <c r="A661" s="1"/>
      <c r="B661" s="1"/>
      <c r="C661" s="38"/>
      <c r="D661" s="158"/>
      <c r="E661" s="133"/>
      <c r="F661" s="38"/>
      <c r="G661" s="38"/>
      <c r="H661" s="1"/>
      <c r="I661" s="1"/>
      <c r="J661" s="1"/>
      <c r="K661" s="1"/>
      <c r="L661" s="1"/>
      <c r="M661" s="1"/>
      <c r="N661" s="1"/>
      <c r="O661" s="1"/>
      <c r="P661" s="1"/>
      <c r="Q661" s="1"/>
      <c r="R661" s="1"/>
      <c r="S661" s="1"/>
      <c r="T661" s="1"/>
      <c r="U661" s="1"/>
      <c r="V661" s="1"/>
      <c r="W661" s="1"/>
      <c r="X661" s="1"/>
      <c r="Y661" s="1"/>
    </row>
    <row r="662" spans="1:25" ht="12" customHeight="1">
      <c r="A662" s="1"/>
      <c r="B662" s="1"/>
      <c r="C662" s="38"/>
      <c r="D662" s="158"/>
      <c r="E662" s="133"/>
      <c r="F662" s="38"/>
      <c r="G662" s="38"/>
      <c r="H662" s="1"/>
      <c r="I662" s="1"/>
      <c r="J662" s="1"/>
      <c r="K662" s="1"/>
      <c r="L662" s="1"/>
      <c r="M662" s="1"/>
      <c r="N662" s="1"/>
      <c r="O662" s="1"/>
      <c r="P662" s="1"/>
      <c r="Q662" s="1"/>
      <c r="R662" s="1"/>
      <c r="S662" s="1"/>
      <c r="T662" s="1"/>
      <c r="U662" s="1"/>
      <c r="V662" s="1"/>
      <c r="W662" s="1"/>
      <c r="X662" s="1"/>
      <c r="Y662" s="1"/>
    </row>
    <row r="663" spans="1:25" ht="12" customHeight="1">
      <c r="A663" s="1"/>
      <c r="B663" s="1"/>
      <c r="C663" s="38"/>
      <c r="D663" s="158"/>
      <c r="E663" s="133"/>
      <c r="F663" s="38"/>
      <c r="G663" s="38"/>
      <c r="H663" s="1"/>
      <c r="I663" s="1"/>
      <c r="J663" s="1"/>
      <c r="K663" s="1"/>
      <c r="L663" s="1"/>
      <c r="M663" s="1"/>
      <c r="N663" s="1"/>
      <c r="O663" s="1"/>
      <c r="P663" s="1"/>
      <c r="Q663" s="1"/>
      <c r="R663" s="1"/>
      <c r="S663" s="1"/>
      <c r="T663" s="1"/>
      <c r="U663" s="1"/>
      <c r="V663" s="1"/>
      <c r="W663" s="1"/>
      <c r="X663" s="1"/>
      <c r="Y663" s="1"/>
    </row>
    <row r="664" spans="1:25" ht="12" customHeight="1">
      <c r="A664" s="1"/>
      <c r="B664" s="1"/>
      <c r="C664" s="38"/>
      <c r="D664" s="158"/>
      <c r="E664" s="133"/>
      <c r="F664" s="38"/>
      <c r="G664" s="38"/>
      <c r="H664" s="1"/>
      <c r="I664" s="1"/>
      <c r="J664" s="1"/>
      <c r="K664" s="1"/>
      <c r="L664" s="1"/>
      <c r="M664" s="1"/>
      <c r="N664" s="1"/>
      <c r="O664" s="1"/>
      <c r="P664" s="1"/>
      <c r="Q664" s="1"/>
      <c r="R664" s="1"/>
      <c r="S664" s="1"/>
      <c r="T664" s="1"/>
      <c r="U664" s="1"/>
      <c r="V664" s="1"/>
      <c r="W664" s="1"/>
      <c r="X664" s="1"/>
      <c r="Y664" s="1"/>
    </row>
    <row r="665" spans="1:25" ht="12" customHeight="1">
      <c r="A665" s="1"/>
      <c r="B665" s="1"/>
      <c r="C665" s="38"/>
      <c r="D665" s="158"/>
      <c r="E665" s="133"/>
      <c r="F665" s="38"/>
      <c r="G665" s="38"/>
      <c r="H665" s="1"/>
      <c r="I665" s="1"/>
      <c r="J665" s="1"/>
      <c r="K665" s="1"/>
      <c r="L665" s="1"/>
      <c r="M665" s="1"/>
      <c r="N665" s="1"/>
      <c r="O665" s="1"/>
      <c r="P665" s="1"/>
      <c r="Q665" s="1"/>
      <c r="R665" s="1"/>
      <c r="S665" s="1"/>
      <c r="T665" s="1"/>
      <c r="U665" s="1"/>
      <c r="V665" s="1"/>
      <c r="W665" s="1"/>
      <c r="X665" s="1"/>
      <c r="Y665" s="1"/>
    </row>
    <row r="666" spans="1:25" ht="12" customHeight="1">
      <c r="A666" s="1"/>
      <c r="B666" s="1"/>
      <c r="C666" s="38"/>
      <c r="D666" s="158"/>
      <c r="E666" s="133"/>
      <c r="F666" s="38"/>
      <c r="G666" s="38"/>
      <c r="H666" s="1"/>
      <c r="I666" s="1"/>
      <c r="J666" s="1"/>
      <c r="K666" s="1"/>
      <c r="L666" s="1"/>
      <c r="M666" s="1"/>
      <c r="N666" s="1"/>
      <c r="O666" s="1"/>
      <c r="P666" s="1"/>
      <c r="Q666" s="1"/>
      <c r="R666" s="1"/>
      <c r="S666" s="1"/>
      <c r="T666" s="1"/>
      <c r="U666" s="1"/>
      <c r="V666" s="1"/>
      <c r="W666" s="1"/>
      <c r="X666" s="1"/>
      <c r="Y666" s="1"/>
    </row>
    <row r="667" spans="1:25" ht="12" customHeight="1">
      <c r="A667" s="1"/>
      <c r="B667" s="1"/>
      <c r="C667" s="38"/>
      <c r="D667" s="158"/>
      <c r="E667" s="133"/>
      <c r="F667" s="38"/>
      <c r="G667" s="38"/>
      <c r="H667" s="1"/>
      <c r="I667" s="1"/>
      <c r="J667" s="1"/>
      <c r="K667" s="1"/>
      <c r="L667" s="1"/>
      <c r="M667" s="1"/>
      <c r="N667" s="1"/>
      <c r="O667" s="1"/>
      <c r="P667" s="1"/>
      <c r="Q667" s="1"/>
      <c r="R667" s="1"/>
      <c r="S667" s="1"/>
      <c r="T667" s="1"/>
      <c r="U667" s="1"/>
      <c r="V667" s="1"/>
      <c r="W667" s="1"/>
      <c r="X667" s="1"/>
      <c r="Y667" s="1"/>
    </row>
    <row r="668" spans="1:25" ht="12" customHeight="1">
      <c r="A668" s="1"/>
      <c r="B668" s="1"/>
      <c r="C668" s="38"/>
      <c r="D668" s="158"/>
      <c r="E668" s="133"/>
      <c r="F668" s="38"/>
      <c r="G668" s="38"/>
      <c r="H668" s="1"/>
      <c r="I668" s="1"/>
      <c r="J668" s="1"/>
      <c r="K668" s="1"/>
      <c r="L668" s="1"/>
      <c r="M668" s="1"/>
      <c r="N668" s="1"/>
      <c r="O668" s="1"/>
      <c r="P668" s="1"/>
      <c r="Q668" s="1"/>
      <c r="R668" s="1"/>
      <c r="S668" s="1"/>
      <c r="T668" s="1"/>
      <c r="U668" s="1"/>
      <c r="V668" s="1"/>
      <c r="W668" s="1"/>
      <c r="X668" s="1"/>
      <c r="Y668" s="1"/>
    </row>
    <row r="669" spans="1:25" ht="12" customHeight="1">
      <c r="A669" s="1"/>
      <c r="B669" s="1"/>
      <c r="C669" s="38"/>
      <c r="D669" s="158"/>
      <c r="E669" s="133"/>
      <c r="F669" s="38"/>
      <c r="G669" s="38"/>
      <c r="H669" s="1"/>
      <c r="I669" s="1"/>
      <c r="J669" s="1"/>
      <c r="K669" s="1"/>
      <c r="L669" s="1"/>
      <c r="M669" s="1"/>
      <c r="N669" s="1"/>
      <c r="O669" s="1"/>
      <c r="P669" s="1"/>
      <c r="Q669" s="1"/>
      <c r="R669" s="1"/>
      <c r="S669" s="1"/>
      <c r="T669" s="1"/>
      <c r="U669" s="1"/>
      <c r="V669" s="1"/>
      <c r="W669" s="1"/>
      <c r="X669" s="1"/>
      <c r="Y669" s="1"/>
    </row>
    <row r="670" spans="1:25" ht="12" customHeight="1">
      <c r="A670" s="1"/>
      <c r="B670" s="1"/>
      <c r="C670" s="38"/>
      <c r="D670" s="158"/>
      <c r="E670" s="133"/>
      <c r="F670" s="38"/>
      <c r="G670" s="38"/>
      <c r="H670" s="1"/>
      <c r="I670" s="1"/>
      <c r="J670" s="1"/>
      <c r="K670" s="1"/>
      <c r="L670" s="1"/>
      <c r="M670" s="1"/>
      <c r="N670" s="1"/>
      <c r="O670" s="1"/>
      <c r="P670" s="1"/>
      <c r="Q670" s="1"/>
      <c r="R670" s="1"/>
      <c r="S670" s="1"/>
      <c r="T670" s="1"/>
      <c r="U670" s="1"/>
      <c r="V670" s="1"/>
      <c r="W670" s="1"/>
      <c r="X670" s="1"/>
      <c r="Y670" s="1"/>
    </row>
    <row r="671" spans="1:25" ht="12" customHeight="1">
      <c r="A671" s="1"/>
      <c r="B671" s="1"/>
      <c r="C671" s="38"/>
      <c r="D671" s="158"/>
      <c r="E671" s="133"/>
      <c r="F671" s="38"/>
      <c r="G671" s="38"/>
      <c r="H671" s="1"/>
      <c r="I671" s="1"/>
      <c r="J671" s="1"/>
      <c r="K671" s="1"/>
      <c r="L671" s="1"/>
      <c r="M671" s="1"/>
      <c r="N671" s="1"/>
      <c r="O671" s="1"/>
      <c r="P671" s="1"/>
      <c r="Q671" s="1"/>
      <c r="R671" s="1"/>
      <c r="S671" s="1"/>
      <c r="T671" s="1"/>
      <c r="U671" s="1"/>
      <c r="V671" s="1"/>
      <c r="W671" s="1"/>
      <c r="X671" s="1"/>
      <c r="Y671" s="1"/>
    </row>
    <row r="672" spans="1:25" ht="12" customHeight="1">
      <c r="A672" s="1"/>
      <c r="B672" s="1"/>
      <c r="C672" s="38"/>
      <c r="D672" s="158"/>
      <c r="E672" s="133"/>
      <c r="F672" s="38"/>
      <c r="G672" s="38"/>
      <c r="H672" s="1"/>
      <c r="I672" s="1"/>
      <c r="J672" s="1"/>
      <c r="K672" s="1"/>
      <c r="L672" s="1"/>
      <c r="M672" s="1"/>
      <c r="N672" s="1"/>
      <c r="O672" s="1"/>
      <c r="P672" s="1"/>
      <c r="Q672" s="1"/>
      <c r="R672" s="1"/>
      <c r="S672" s="1"/>
      <c r="T672" s="1"/>
      <c r="U672" s="1"/>
      <c r="V672" s="1"/>
      <c r="W672" s="1"/>
      <c r="X672" s="1"/>
      <c r="Y672" s="1"/>
    </row>
    <row r="673" spans="1:25" ht="12" customHeight="1">
      <c r="A673" s="1"/>
      <c r="B673" s="1"/>
      <c r="C673" s="38"/>
      <c r="D673" s="158"/>
      <c r="E673" s="133"/>
      <c r="F673" s="38"/>
      <c r="G673" s="38"/>
      <c r="H673" s="1"/>
      <c r="I673" s="1"/>
      <c r="J673" s="1"/>
      <c r="K673" s="1"/>
      <c r="L673" s="1"/>
      <c r="M673" s="1"/>
      <c r="N673" s="1"/>
      <c r="O673" s="1"/>
      <c r="P673" s="1"/>
      <c r="Q673" s="1"/>
      <c r="R673" s="1"/>
      <c r="S673" s="1"/>
      <c r="T673" s="1"/>
      <c r="U673" s="1"/>
      <c r="V673" s="1"/>
      <c r="W673" s="1"/>
      <c r="X673" s="1"/>
      <c r="Y673" s="1"/>
    </row>
    <row r="674" spans="1:25" ht="12" customHeight="1">
      <c r="A674" s="1"/>
      <c r="B674" s="1"/>
      <c r="C674" s="38"/>
      <c r="D674" s="158"/>
      <c r="E674" s="133"/>
      <c r="F674" s="38"/>
      <c r="G674" s="38"/>
      <c r="H674" s="1"/>
      <c r="I674" s="1"/>
      <c r="J674" s="1"/>
      <c r="K674" s="1"/>
      <c r="L674" s="1"/>
      <c r="M674" s="1"/>
      <c r="N674" s="1"/>
      <c r="O674" s="1"/>
      <c r="P674" s="1"/>
      <c r="Q674" s="1"/>
      <c r="R674" s="1"/>
      <c r="S674" s="1"/>
      <c r="T674" s="1"/>
      <c r="U674" s="1"/>
      <c r="V674" s="1"/>
      <c r="W674" s="1"/>
      <c r="X674" s="1"/>
      <c r="Y674" s="1"/>
    </row>
    <row r="675" spans="1:25" ht="12" customHeight="1">
      <c r="A675" s="1"/>
      <c r="B675" s="1"/>
      <c r="C675" s="38"/>
      <c r="D675" s="158"/>
      <c r="E675" s="133"/>
      <c r="F675" s="38"/>
      <c r="G675" s="38"/>
      <c r="H675" s="1"/>
      <c r="I675" s="1"/>
      <c r="J675" s="1"/>
      <c r="K675" s="1"/>
      <c r="L675" s="1"/>
      <c r="M675" s="1"/>
      <c r="N675" s="1"/>
      <c r="O675" s="1"/>
      <c r="P675" s="1"/>
      <c r="Q675" s="1"/>
      <c r="R675" s="1"/>
      <c r="S675" s="1"/>
      <c r="T675" s="1"/>
      <c r="U675" s="1"/>
      <c r="V675" s="1"/>
      <c r="W675" s="1"/>
      <c r="X675" s="1"/>
      <c r="Y675" s="1"/>
    </row>
    <row r="676" spans="1:25" ht="12" customHeight="1">
      <c r="A676" s="1"/>
      <c r="B676" s="1"/>
      <c r="C676" s="38"/>
      <c r="D676" s="158"/>
      <c r="E676" s="133"/>
      <c r="F676" s="38"/>
      <c r="G676" s="38"/>
      <c r="H676" s="1"/>
      <c r="I676" s="1"/>
      <c r="J676" s="1"/>
      <c r="K676" s="1"/>
      <c r="L676" s="1"/>
      <c r="M676" s="1"/>
      <c r="N676" s="1"/>
      <c r="O676" s="1"/>
      <c r="P676" s="1"/>
      <c r="Q676" s="1"/>
      <c r="R676" s="1"/>
      <c r="S676" s="1"/>
      <c r="T676" s="1"/>
      <c r="U676" s="1"/>
      <c r="V676" s="1"/>
      <c r="W676" s="1"/>
      <c r="X676" s="1"/>
      <c r="Y676" s="1"/>
    </row>
    <row r="677" spans="1:25" ht="12" customHeight="1">
      <c r="A677" s="1"/>
      <c r="B677" s="1"/>
      <c r="C677" s="38"/>
      <c r="D677" s="158"/>
      <c r="E677" s="133"/>
      <c r="F677" s="38"/>
      <c r="G677" s="38"/>
      <c r="H677" s="1"/>
      <c r="I677" s="1"/>
      <c r="J677" s="1"/>
      <c r="K677" s="1"/>
      <c r="L677" s="1"/>
      <c r="M677" s="1"/>
      <c r="N677" s="1"/>
      <c r="O677" s="1"/>
      <c r="P677" s="1"/>
      <c r="Q677" s="1"/>
      <c r="R677" s="1"/>
      <c r="S677" s="1"/>
      <c r="T677" s="1"/>
      <c r="U677" s="1"/>
      <c r="V677" s="1"/>
      <c r="W677" s="1"/>
      <c r="X677" s="1"/>
      <c r="Y677" s="1"/>
    </row>
    <row r="678" spans="1:25" ht="12" customHeight="1">
      <c r="A678" s="1"/>
      <c r="B678" s="1"/>
      <c r="C678" s="38"/>
      <c r="D678" s="158"/>
      <c r="E678" s="133"/>
      <c r="F678" s="38"/>
      <c r="G678" s="38"/>
      <c r="H678" s="1"/>
      <c r="I678" s="1"/>
      <c r="J678" s="1"/>
      <c r="K678" s="1"/>
      <c r="L678" s="1"/>
      <c r="M678" s="1"/>
      <c r="N678" s="1"/>
      <c r="O678" s="1"/>
      <c r="P678" s="1"/>
      <c r="Q678" s="1"/>
      <c r="R678" s="1"/>
      <c r="S678" s="1"/>
      <c r="T678" s="1"/>
      <c r="U678" s="1"/>
      <c r="V678" s="1"/>
      <c r="W678" s="1"/>
      <c r="X678" s="1"/>
      <c r="Y678" s="1"/>
    </row>
    <row r="679" spans="1:25" ht="12" customHeight="1">
      <c r="A679" s="1"/>
      <c r="B679" s="1"/>
      <c r="C679" s="38"/>
      <c r="D679" s="158"/>
      <c r="E679" s="133"/>
      <c r="F679" s="38"/>
      <c r="G679" s="38"/>
      <c r="H679" s="1"/>
      <c r="I679" s="1"/>
      <c r="J679" s="1"/>
      <c r="K679" s="1"/>
      <c r="L679" s="1"/>
      <c r="M679" s="1"/>
      <c r="N679" s="1"/>
      <c r="O679" s="1"/>
      <c r="P679" s="1"/>
      <c r="Q679" s="1"/>
      <c r="R679" s="1"/>
      <c r="S679" s="1"/>
      <c r="T679" s="1"/>
      <c r="U679" s="1"/>
      <c r="V679" s="1"/>
      <c r="W679" s="1"/>
      <c r="X679" s="1"/>
      <c r="Y679" s="1"/>
    </row>
    <row r="680" spans="1:25" ht="12" customHeight="1">
      <c r="A680" s="1"/>
      <c r="B680" s="1"/>
      <c r="C680" s="38"/>
      <c r="D680" s="158"/>
      <c r="E680" s="133"/>
      <c r="F680" s="38"/>
      <c r="G680" s="38"/>
      <c r="H680" s="1"/>
      <c r="I680" s="1"/>
      <c r="J680" s="1"/>
      <c r="K680" s="1"/>
      <c r="L680" s="1"/>
      <c r="M680" s="1"/>
      <c r="N680" s="1"/>
      <c r="O680" s="1"/>
      <c r="P680" s="1"/>
      <c r="Q680" s="1"/>
      <c r="R680" s="1"/>
      <c r="S680" s="1"/>
      <c r="T680" s="1"/>
      <c r="U680" s="1"/>
      <c r="V680" s="1"/>
      <c r="W680" s="1"/>
      <c r="X680" s="1"/>
      <c r="Y680" s="1"/>
    </row>
    <row r="681" spans="1:25" ht="12" customHeight="1">
      <c r="A681" s="1"/>
      <c r="B681" s="1"/>
      <c r="C681" s="38"/>
      <c r="D681" s="158"/>
      <c r="E681" s="133"/>
      <c r="F681" s="38"/>
      <c r="G681" s="38"/>
      <c r="H681" s="1"/>
      <c r="I681" s="1"/>
      <c r="J681" s="1"/>
      <c r="K681" s="1"/>
      <c r="L681" s="1"/>
      <c r="M681" s="1"/>
      <c r="N681" s="1"/>
      <c r="O681" s="1"/>
      <c r="P681" s="1"/>
      <c r="Q681" s="1"/>
      <c r="R681" s="1"/>
      <c r="S681" s="1"/>
      <c r="T681" s="1"/>
      <c r="U681" s="1"/>
      <c r="V681" s="1"/>
      <c r="W681" s="1"/>
      <c r="X681" s="1"/>
      <c r="Y681" s="1"/>
    </row>
    <row r="682" spans="1:25" ht="12" customHeight="1">
      <c r="A682" s="1"/>
      <c r="B682" s="1"/>
      <c r="C682" s="38"/>
      <c r="D682" s="158"/>
      <c r="E682" s="133"/>
      <c r="F682" s="38"/>
      <c r="G682" s="38"/>
      <c r="H682" s="1"/>
      <c r="I682" s="1"/>
      <c r="J682" s="1"/>
      <c r="K682" s="1"/>
      <c r="L682" s="1"/>
      <c r="M682" s="1"/>
      <c r="N682" s="1"/>
      <c r="O682" s="1"/>
      <c r="P682" s="1"/>
      <c r="Q682" s="1"/>
      <c r="R682" s="1"/>
      <c r="S682" s="1"/>
      <c r="T682" s="1"/>
      <c r="U682" s="1"/>
      <c r="V682" s="1"/>
      <c r="W682" s="1"/>
      <c r="X682" s="1"/>
      <c r="Y682" s="1"/>
    </row>
    <row r="683" spans="1:25" ht="12" customHeight="1">
      <c r="A683" s="1"/>
      <c r="B683" s="1"/>
      <c r="C683" s="38"/>
      <c r="D683" s="158"/>
      <c r="E683" s="133"/>
      <c r="F683" s="38"/>
      <c r="G683" s="38"/>
      <c r="H683" s="1"/>
      <c r="I683" s="1"/>
      <c r="J683" s="1"/>
      <c r="K683" s="1"/>
      <c r="L683" s="1"/>
      <c r="M683" s="1"/>
      <c r="N683" s="1"/>
      <c r="O683" s="1"/>
      <c r="P683" s="1"/>
      <c r="Q683" s="1"/>
      <c r="R683" s="1"/>
      <c r="S683" s="1"/>
      <c r="T683" s="1"/>
      <c r="U683" s="1"/>
      <c r="V683" s="1"/>
      <c r="W683" s="1"/>
      <c r="X683" s="1"/>
      <c r="Y683" s="1"/>
    </row>
    <row r="684" spans="1:25" ht="12" customHeight="1">
      <c r="A684" s="1"/>
      <c r="B684" s="1"/>
      <c r="C684" s="38"/>
      <c r="D684" s="158"/>
      <c r="E684" s="133"/>
      <c r="F684" s="38"/>
      <c r="G684" s="38"/>
      <c r="H684" s="1"/>
      <c r="I684" s="1"/>
      <c r="J684" s="1"/>
      <c r="K684" s="1"/>
      <c r="L684" s="1"/>
      <c r="M684" s="1"/>
      <c r="N684" s="1"/>
      <c r="O684" s="1"/>
      <c r="P684" s="1"/>
      <c r="Q684" s="1"/>
      <c r="R684" s="1"/>
      <c r="S684" s="1"/>
      <c r="T684" s="1"/>
      <c r="U684" s="1"/>
      <c r="V684" s="1"/>
      <c r="W684" s="1"/>
      <c r="X684" s="1"/>
      <c r="Y684" s="1"/>
    </row>
    <row r="685" spans="1:25" ht="12" customHeight="1">
      <c r="A685" s="1"/>
      <c r="B685" s="1"/>
      <c r="C685" s="38"/>
      <c r="D685" s="158"/>
      <c r="E685" s="133"/>
      <c r="F685" s="38"/>
      <c r="G685" s="38"/>
      <c r="H685" s="1"/>
      <c r="I685" s="1"/>
      <c r="J685" s="1"/>
      <c r="K685" s="1"/>
      <c r="L685" s="1"/>
      <c r="M685" s="1"/>
      <c r="N685" s="1"/>
      <c r="O685" s="1"/>
      <c r="P685" s="1"/>
      <c r="Q685" s="1"/>
      <c r="R685" s="1"/>
      <c r="S685" s="1"/>
      <c r="T685" s="1"/>
      <c r="U685" s="1"/>
      <c r="V685" s="1"/>
      <c r="W685" s="1"/>
      <c r="X685" s="1"/>
      <c r="Y685" s="1"/>
    </row>
    <row r="686" spans="1:25" ht="12" customHeight="1">
      <c r="A686" s="1"/>
      <c r="B686" s="1"/>
      <c r="C686" s="38"/>
      <c r="D686" s="158"/>
      <c r="E686" s="133"/>
      <c r="F686" s="38"/>
      <c r="G686" s="38"/>
      <c r="H686" s="1"/>
      <c r="I686" s="1"/>
      <c r="J686" s="1"/>
      <c r="K686" s="1"/>
      <c r="L686" s="1"/>
      <c r="M686" s="1"/>
      <c r="N686" s="1"/>
      <c r="O686" s="1"/>
      <c r="P686" s="1"/>
      <c r="Q686" s="1"/>
      <c r="R686" s="1"/>
      <c r="S686" s="1"/>
      <c r="T686" s="1"/>
      <c r="U686" s="1"/>
      <c r="V686" s="1"/>
      <c r="W686" s="1"/>
      <c r="X686" s="1"/>
      <c r="Y686" s="1"/>
    </row>
    <row r="687" spans="1:25" ht="12" customHeight="1">
      <c r="A687" s="1"/>
      <c r="B687" s="1"/>
      <c r="C687" s="38"/>
      <c r="D687" s="158"/>
      <c r="E687" s="133"/>
      <c r="F687" s="38"/>
      <c r="G687" s="38"/>
      <c r="H687" s="1"/>
      <c r="I687" s="1"/>
      <c r="J687" s="1"/>
      <c r="K687" s="1"/>
      <c r="L687" s="1"/>
      <c r="M687" s="1"/>
      <c r="N687" s="1"/>
      <c r="O687" s="1"/>
      <c r="P687" s="1"/>
      <c r="Q687" s="1"/>
      <c r="R687" s="1"/>
      <c r="S687" s="1"/>
      <c r="T687" s="1"/>
      <c r="U687" s="1"/>
      <c r="V687" s="1"/>
      <c r="W687" s="1"/>
      <c r="X687" s="1"/>
      <c r="Y687" s="1"/>
    </row>
    <row r="688" spans="1:25" ht="12" customHeight="1">
      <c r="A688" s="1"/>
      <c r="B688" s="1"/>
      <c r="C688" s="38"/>
      <c r="D688" s="158"/>
      <c r="E688" s="133"/>
      <c r="F688" s="38"/>
      <c r="G688" s="38"/>
      <c r="H688" s="1"/>
      <c r="I688" s="1"/>
      <c r="J688" s="1"/>
      <c r="K688" s="1"/>
      <c r="L688" s="1"/>
      <c r="M688" s="1"/>
      <c r="N688" s="1"/>
      <c r="O688" s="1"/>
      <c r="P688" s="1"/>
      <c r="Q688" s="1"/>
      <c r="R688" s="1"/>
      <c r="S688" s="1"/>
      <c r="T688" s="1"/>
      <c r="U688" s="1"/>
      <c r="V688" s="1"/>
      <c r="W688" s="1"/>
      <c r="X688" s="1"/>
      <c r="Y688" s="1"/>
    </row>
    <row r="689" spans="1:25" ht="12" customHeight="1">
      <c r="A689" s="1"/>
      <c r="B689" s="1"/>
      <c r="C689" s="38"/>
      <c r="D689" s="158"/>
      <c r="E689" s="133"/>
      <c r="F689" s="38"/>
      <c r="G689" s="38"/>
      <c r="H689" s="1"/>
      <c r="I689" s="1"/>
      <c r="J689" s="1"/>
      <c r="K689" s="1"/>
      <c r="L689" s="1"/>
      <c r="M689" s="1"/>
      <c r="N689" s="1"/>
      <c r="O689" s="1"/>
      <c r="P689" s="1"/>
      <c r="Q689" s="1"/>
      <c r="R689" s="1"/>
      <c r="S689" s="1"/>
      <c r="T689" s="1"/>
      <c r="U689" s="1"/>
      <c r="V689" s="1"/>
      <c r="W689" s="1"/>
      <c r="X689" s="1"/>
      <c r="Y689" s="1"/>
    </row>
    <row r="690" spans="1:25" ht="12" customHeight="1">
      <c r="A690" s="1"/>
      <c r="B690" s="1"/>
      <c r="C690" s="38"/>
      <c r="D690" s="158"/>
      <c r="E690" s="133"/>
      <c r="F690" s="38"/>
      <c r="G690" s="38"/>
      <c r="H690" s="1"/>
      <c r="I690" s="1"/>
      <c r="J690" s="1"/>
      <c r="K690" s="1"/>
      <c r="L690" s="1"/>
      <c r="M690" s="1"/>
      <c r="N690" s="1"/>
      <c r="O690" s="1"/>
      <c r="P690" s="1"/>
      <c r="Q690" s="1"/>
      <c r="R690" s="1"/>
      <c r="S690" s="1"/>
      <c r="T690" s="1"/>
      <c r="U690" s="1"/>
      <c r="V690" s="1"/>
      <c r="W690" s="1"/>
      <c r="X690" s="1"/>
      <c r="Y690" s="1"/>
    </row>
    <row r="691" spans="1:25" ht="12" customHeight="1">
      <c r="A691" s="1"/>
      <c r="B691" s="1"/>
      <c r="C691" s="38"/>
      <c r="D691" s="158"/>
      <c r="E691" s="133"/>
      <c r="F691" s="38"/>
      <c r="G691" s="38"/>
      <c r="H691" s="1"/>
      <c r="I691" s="1"/>
      <c r="J691" s="1"/>
      <c r="K691" s="1"/>
      <c r="L691" s="1"/>
      <c r="M691" s="1"/>
      <c r="N691" s="1"/>
      <c r="O691" s="1"/>
      <c r="P691" s="1"/>
      <c r="Q691" s="1"/>
      <c r="R691" s="1"/>
      <c r="S691" s="1"/>
      <c r="T691" s="1"/>
      <c r="U691" s="1"/>
      <c r="V691" s="1"/>
      <c r="W691" s="1"/>
      <c r="X691" s="1"/>
      <c r="Y691" s="1"/>
    </row>
    <row r="692" spans="1:25" ht="12" customHeight="1">
      <c r="A692" s="1"/>
      <c r="B692" s="1"/>
      <c r="C692" s="38"/>
      <c r="D692" s="158"/>
      <c r="E692" s="133"/>
      <c r="F692" s="38"/>
      <c r="G692" s="38"/>
      <c r="H692" s="1"/>
      <c r="I692" s="1"/>
      <c r="J692" s="1"/>
      <c r="K692" s="1"/>
      <c r="L692" s="1"/>
      <c r="M692" s="1"/>
      <c r="N692" s="1"/>
      <c r="O692" s="1"/>
      <c r="P692" s="1"/>
      <c r="Q692" s="1"/>
      <c r="R692" s="1"/>
      <c r="S692" s="1"/>
      <c r="T692" s="1"/>
      <c r="U692" s="1"/>
      <c r="V692" s="1"/>
      <c r="W692" s="1"/>
      <c r="X692" s="1"/>
      <c r="Y692" s="1"/>
    </row>
    <row r="693" spans="1:25" ht="12" customHeight="1">
      <c r="A693" s="1"/>
      <c r="B693" s="1"/>
      <c r="C693" s="38"/>
      <c r="D693" s="158"/>
      <c r="E693" s="133"/>
      <c r="F693" s="38"/>
      <c r="G693" s="38"/>
      <c r="H693" s="1"/>
      <c r="I693" s="1"/>
      <c r="J693" s="1"/>
      <c r="K693" s="1"/>
      <c r="L693" s="1"/>
      <c r="M693" s="1"/>
      <c r="N693" s="1"/>
      <c r="O693" s="1"/>
      <c r="P693" s="1"/>
      <c r="Q693" s="1"/>
      <c r="R693" s="1"/>
      <c r="S693" s="1"/>
      <c r="T693" s="1"/>
      <c r="U693" s="1"/>
      <c r="V693" s="1"/>
      <c r="W693" s="1"/>
      <c r="X693" s="1"/>
      <c r="Y693" s="1"/>
    </row>
    <row r="694" spans="1:25" ht="12" customHeight="1">
      <c r="A694" s="1"/>
      <c r="B694" s="1"/>
      <c r="C694" s="38"/>
      <c r="D694" s="158"/>
      <c r="E694" s="133"/>
      <c r="F694" s="38"/>
      <c r="G694" s="38"/>
      <c r="H694" s="1"/>
      <c r="I694" s="1"/>
      <c r="J694" s="1"/>
      <c r="K694" s="1"/>
      <c r="L694" s="1"/>
      <c r="M694" s="1"/>
      <c r="N694" s="1"/>
      <c r="O694" s="1"/>
      <c r="P694" s="1"/>
      <c r="Q694" s="1"/>
      <c r="R694" s="1"/>
      <c r="S694" s="1"/>
      <c r="T694" s="1"/>
      <c r="U694" s="1"/>
      <c r="V694" s="1"/>
      <c r="W694" s="1"/>
      <c r="X694" s="1"/>
      <c r="Y694" s="1"/>
    </row>
    <row r="695" spans="1:25" ht="12" customHeight="1">
      <c r="A695" s="1"/>
      <c r="B695" s="1"/>
      <c r="C695" s="38"/>
      <c r="D695" s="158"/>
      <c r="E695" s="133"/>
      <c r="F695" s="38"/>
      <c r="G695" s="38"/>
      <c r="H695" s="1"/>
      <c r="I695" s="1"/>
      <c r="J695" s="1"/>
      <c r="K695" s="1"/>
      <c r="L695" s="1"/>
      <c r="M695" s="1"/>
      <c r="N695" s="1"/>
      <c r="O695" s="1"/>
      <c r="P695" s="1"/>
      <c r="Q695" s="1"/>
      <c r="R695" s="1"/>
      <c r="S695" s="1"/>
      <c r="T695" s="1"/>
      <c r="U695" s="1"/>
      <c r="V695" s="1"/>
      <c r="W695" s="1"/>
      <c r="X695" s="1"/>
      <c r="Y695" s="1"/>
    </row>
    <row r="696" spans="1:25" ht="12" customHeight="1">
      <c r="A696" s="1"/>
      <c r="B696" s="1"/>
      <c r="C696" s="38"/>
      <c r="D696" s="158"/>
      <c r="E696" s="133"/>
      <c r="F696" s="38"/>
      <c r="G696" s="38"/>
      <c r="H696" s="1"/>
      <c r="I696" s="1"/>
      <c r="J696" s="1"/>
      <c r="K696" s="1"/>
      <c r="L696" s="1"/>
      <c r="M696" s="1"/>
      <c r="N696" s="1"/>
      <c r="O696" s="1"/>
      <c r="P696" s="1"/>
      <c r="Q696" s="1"/>
      <c r="R696" s="1"/>
      <c r="S696" s="1"/>
      <c r="T696" s="1"/>
      <c r="U696" s="1"/>
      <c r="V696" s="1"/>
      <c r="W696" s="1"/>
      <c r="X696" s="1"/>
      <c r="Y696" s="1"/>
    </row>
    <row r="697" spans="1:25" ht="12" customHeight="1">
      <c r="A697" s="1"/>
      <c r="B697" s="1"/>
      <c r="C697" s="38"/>
      <c r="D697" s="158"/>
      <c r="E697" s="133"/>
      <c r="F697" s="38"/>
      <c r="G697" s="38"/>
      <c r="H697" s="1"/>
      <c r="I697" s="1"/>
      <c r="J697" s="1"/>
      <c r="K697" s="1"/>
      <c r="L697" s="1"/>
      <c r="M697" s="1"/>
      <c r="N697" s="1"/>
      <c r="O697" s="1"/>
      <c r="P697" s="1"/>
      <c r="Q697" s="1"/>
      <c r="R697" s="1"/>
      <c r="S697" s="1"/>
      <c r="T697" s="1"/>
      <c r="U697" s="1"/>
      <c r="V697" s="1"/>
      <c r="W697" s="1"/>
      <c r="X697" s="1"/>
      <c r="Y697" s="1"/>
    </row>
    <row r="698" spans="1:25" ht="12" customHeight="1">
      <c r="A698" s="1"/>
      <c r="B698" s="1"/>
      <c r="C698" s="38"/>
      <c r="D698" s="158"/>
      <c r="E698" s="133"/>
      <c r="F698" s="38"/>
      <c r="G698" s="38"/>
      <c r="H698" s="1"/>
      <c r="I698" s="1"/>
      <c r="J698" s="1"/>
      <c r="K698" s="1"/>
      <c r="L698" s="1"/>
      <c r="M698" s="1"/>
      <c r="N698" s="1"/>
      <c r="O698" s="1"/>
      <c r="P698" s="1"/>
      <c r="Q698" s="1"/>
      <c r="R698" s="1"/>
      <c r="S698" s="1"/>
      <c r="T698" s="1"/>
      <c r="U698" s="1"/>
      <c r="V698" s="1"/>
      <c r="W698" s="1"/>
      <c r="X698" s="1"/>
      <c r="Y698" s="1"/>
    </row>
    <row r="699" spans="1:25" ht="12" customHeight="1">
      <c r="A699" s="1"/>
      <c r="B699" s="1"/>
      <c r="C699" s="38"/>
      <c r="D699" s="158"/>
      <c r="E699" s="133"/>
      <c r="F699" s="38"/>
      <c r="G699" s="38"/>
      <c r="H699" s="1"/>
      <c r="I699" s="1"/>
      <c r="J699" s="1"/>
      <c r="K699" s="1"/>
      <c r="L699" s="1"/>
      <c r="M699" s="1"/>
      <c r="N699" s="1"/>
      <c r="O699" s="1"/>
      <c r="P699" s="1"/>
      <c r="Q699" s="1"/>
      <c r="R699" s="1"/>
      <c r="S699" s="1"/>
      <c r="T699" s="1"/>
      <c r="U699" s="1"/>
      <c r="V699" s="1"/>
      <c r="W699" s="1"/>
      <c r="X699" s="1"/>
      <c r="Y699" s="1"/>
    </row>
    <row r="700" spans="1:25" ht="12" customHeight="1">
      <c r="A700" s="1"/>
      <c r="B700" s="1"/>
      <c r="C700" s="38"/>
      <c r="D700" s="158"/>
      <c r="E700" s="133"/>
      <c r="F700" s="38"/>
      <c r="G700" s="38"/>
      <c r="H700" s="1"/>
      <c r="I700" s="1"/>
      <c r="J700" s="1"/>
      <c r="K700" s="1"/>
      <c r="L700" s="1"/>
      <c r="M700" s="1"/>
      <c r="N700" s="1"/>
      <c r="O700" s="1"/>
      <c r="P700" s="1"/>
      <c r="Q700" s="1"/>
      <c r="R700" s="1"/>
      <c r="S700" s="1"/>
      <c r="T700" s="1"/>
      <c r="U700" s="1"/>
      <c r="V700" s="1"/>
      <c r="W700" s="1"/>
      <c r="X700" s="1"/>
      <c r="Y700" s="1"/>
    </row>
    <row r="701" spans="1:25" ht="12" customHeight="1">
      <c r="A701" s="1"/>
      <c r="B701" s="1"/>
      <c r="C701" s="38"/>
      <c r="D701" s="158"/>
      <c r="E701" s="133"/>
      <c r="F701" s="38"/>
      <c r="G701" s="38"/>
      <c r="H701" s="1"/>
      <c r="I701" s="1"/>
      <c r="J701" s="1"/>
      <c r="K701" s="1"/>
      <c r="L701" s="1"/>
      <c r="M701" s="1"/>
      <c r="N701" s="1"/>
      <c r="O701" s="1"/>
      <c r="P701" s="1"/>
      <c r="Q701" s="1"/>
      <c r="R701" s="1"/>
      <c r="S701" s="1"/>
      <c r="T701" s="1"/>
      <c r="U701" s="1"/>
      <c r="V701" s="1"/>
      <c r="W701" s="1"/>
      <c r="X701" s="1"/>
      <c r="Y701" s="1"/>
    </row>
    <row r="702" spans="1:25" ht="12" customHeight="1">
      <c r="A702" s="1"/>
      <c r="B702" s="1"/>
      <c r="C702" s="38"/>
      <c r="D702" s="158"/>
      <c r="E702" s="133"/>
      <c r="F702" s="38"/>
      <c r="G702" s="38"/>
      <c r="H702" s="1"/>
      <c r="I702" s="1"/>
      <c r="J702" s="1"/>
      <c r="K702" s="1"/>
      <c r="L702" s="1"/>
      <c r="M702" s="1"/>
      <c r="N702" s="1"/>
      <c r="O702" s="1"/>
      <c r="P702" s="1"/>
      <c r="Q702" s="1"/>
      <c r="R702" s="1"/>
      <c r="S702" s="1"/>
      <c r="T702" s="1"/>
      <c r="U702" s="1"/>
      <c r="V702" s="1"/>
      <c r="W702" s="1"/>
      <c r="X702" s="1"/>
      <c r="Y702" s="1"/>
    </row>
    <row r="703" spans="1:25" ht="12" customHeight="1">
      <c r="A703" s="1"/>
      <c r="B703" s="1"/>
      <c r="C703" s="38"/>
      <c r="D703" s="158"/>
      <c r="E703" s="133"/>
      <c r="F703" s="38"/>
      <c r="G703" s="38"/>
      <c r="H703" s="1"/>
      <c r="I703" s="1"/>
      <c r="J703" s="1"/>
      <c r="K703" s="1"/>
      <c r="L703" s="1"/>
      <c r="M703" s="1"/>
      <c r="N703" s="1"/>
      <c r="O703" s="1"/>
      <c r="P703" s="1"/>
      <c r="Q703" s="1"/>
      <c r="R703" s="1"/>
      <c r="S703" s="1"/>
      <c r="T703" s="1"/>
      <c r="U703" s="1"/>
      <c r="V703" s="1"/>
      <c r="W703" s="1"/>
      <c r="X703" s="1"/>
      <c r="Y703" s="1"/>
    </row>
    <row r="704" spans="1:25" ht="12" customHeight="1">
      <c r="A704" s="1"/>
      <c r="B704" s="1"/>
      <c r="C704" s="38"/>
      <c r="D704" s="158"/>
      <c r="E704" s="133"/>
      <c r="F704" s="38"/>
      <c r="G704" s="38"/>
      <c r="H704" s="1"/>
      <c r="I704" s="1"/>
      <c r="J704" s="1"/>
      <c r="K704" s="1"/>
      <c r="L704" s="1"/>
      <c r="M704" s="1"/>
      <c r="N704" s="1"/>
      <c r="O704" s="1"/>
      <c r="P704" s="1"/>
      <c r="Q704" s="1"/>
      <c r="R704" s="1"/>
      <c r="S704" s="1"/>
      <c r="T704" s="1"/>
      <c r="U704" s="1"/>
      <c r="V704" s="1"/>
      <c r="W704" s="1"/>
      <c r="X704" s="1"/>
      <c r="Y704" s="1"/>
    </row>
    <row r="705" spans="1:25" ht="12" customHeight="1">
      <c r="A705" s="1"/>
      <c r="B705" s="1"/>
      <c r="C705" s="38"/>
      <c r="D705" s="158"/>
      <c r="E705" s="133"/>
      <c r="F705" s="38"/>
      <c r="G705" s="38"/>
      <c r="H705" s="1"/>
      <c r="I705" s="1"/>
      <c r="J705" s="1"/>
      <c r="K705" s="1"/>
      <c r="L705" s="1"/>
      <c r="M705" s="1"/>
      <c r="N705" s="1"/>
      <c r="O705" s="1"/>
      <c r="P705" s="1"/>
      <c r="Q705" s="1"/>
      <c r="R705" s="1"/>
      <c r="S705" s="1"/>
      <c r="T705" s="1"/>
      <c r="U705" s="1"/>
      <c r="V705" s="1"/>
      <c r="W705" s="1"/>
      <c r="X705" s="1"/>
      <c r="Y705" s="1"/>
    </row>
    <row r="706" spans="1:25" ht="12" customHeight="1">
      <c r="A706" s="1"/>
      <c r="B706" s="1"/>
      <c r="C706" s="38"/>
      <c r="D706" s="158"/>
      <c r="E706" s="133"/>
      <c r="F706" s="38"/>
      <c r="G706" s="38"/>
      <c r="H706" s="1"/>
      <c r="I706" s="1"/>
      <c r="J706" s="1"/>
      <c r="K706" s="1"/>
      <c r="L706" s="1"/>
      <c r="M706" s="1"/>
      <c r="N706" s="1"/>
      <c r="O706" s="1"/>
      <c r="P706" s="1"/>
      <c r="Q706" s="1"/>
      <c r="R706" s="1"/>
      <c r="S706" s="1"/>
      <c r="T706" s="1"/>
      <c r="U706" s="1"/>
      <c r="V706" s="1"/>
      <c r="W706" s="1"/>
      <c r="X706" s="1"/>
      <c r="Y706" s="1"/>
    </row>
    <row r="707" spans="1:25" ht="12" customHeight="1">
      <c r="A707" s="1"/>
      <c r="B707" s="1"/>
      <c r="C707" s="38"/>
      <c r="D707" s="158"/>
      <c r="E707" s="133"/>
      <c r="F707" s="38"/>
      <c r="G707" s="38"/>
      <c r="H707" s="1"/>
      <c r="I707" s="1"/>
      <c r="J707" s="1"/>
      <c r="K707" s="1"/>
      <c r="L707" s="1"/>
      <c r="M707" s="1"/>
      <c r="N707" s="1"/>
      <c r="O707" s="1"/>
      <c r="P707" s="1"/>
      <c r="Q707" s="1"/>
      <c r="R707" s="1"/>
      <c r="S707" s="1"/>
      <c r="T707" s="1"/>
      <c r="U707" s="1"/>
      <c r="V707" s="1"/>
      <c r="W707" s="1"/>
      <c r="X707" s="1"/>
      <c r="Y707" s="1"/>
    </row>
    <row r="708" spans="1:25" ht="12" customHeight="1">
      <c r="A708" s="1"/>
      <c r="B708" s="1"/>
      <c r="C708" s="38"/>
      <c r="D708" s="158"/>
      <c r="E708" s="133"/>
      <c r="F708" s="38"/>
      <c r="G708" s="38"/>
      <c r="H708" s="1"/>
      <c r="I708" s="1"/>
      <c r="J708" s="1"/>
      <c r="K708" s="1"/>
      <c r="L708" s="1"/>
      <c r="M708" s="1"/>
      <c r="N708" s="1"/>
      <c r="O708" s="1"/>
      <c r="P708" s="1"/>
      <c r="Q708" s="1"/>
      <c r="R708" s="1"/>
      <c r="S708" s="1"/>
      <c r="T708" s="1"/>
      <c r="U708" s="1"/>
      <c r="V708" s="1"/>
      <c r="W708" s="1"/>
      <c r="X708" s="1"/>
      <c r="Y708" s="1"/>
    </row>
    <row r="709" spans="1:25" ht="12" customHeight="1">
      <c r="A709" s="1"/>
      <c r="B709" s="1"/>
      <c r="C709" s="38"/>
      <c r="D709" s="158"/>
      <c r="E709" s="133"/>
      <c r="F709" s="38"/>
      <c r="G709" s="38"/>
      <c r="H709" s="1"/>
      <c r="I709" s="1"/>
      <c r="J709" s="1"/>
      <c r="K709" s="1"/>
      <c r="L709" s="1"/>
      <c r="M709" s="1"/>
      <c r="N709" s="1"/>
      <c r="O709" s="1"/>
      <c r="P709" s="1"/>
      <c r="Q709" s="1"/>
      <c r="R709" s="1"/>
      <c r="S709" s="1"/>
      <c r="T709" s="1"/>
      <c r="U709" s="1"/>
      <c r="V709" s="1"/>
      <c r="W709" s="1"/>
      <c r="X709" s="1"/>
      <c r="Y709" s="1"/>
    </row>
    <row r="710" spans="1:25" ht="12" customHeight="1">
      <c r="A710" s="1"/>
      <c r="B710" s="1"/>
      <c r="C710" s="38"/>
      <c r="D710" s="158"/>
      <c r="E710" s="133"/>
      <c r="F710" s="38"/>
      <c r="G710" s="38"/>
      <c r="H710" s="1"/>
      <c r="I710" s="1"/>
      <c r="J710" s="1"/>
      <c r="K710" s="1"/>
      <c r="L710" s="1"/>
      <c r="M710" s="1"/>
      <c r="N710" s="1"/>
      <c r="O710" s="1"/>
      <c r="P710" s="1"/>
      <c r="Q710" s="1"/>
      <c r="R710" s="1"/>
      <c r="S710" s="1"/>
      <c r="T710" s="1"/>
      <c r="U710" s="1"/>
      <c r="V710" s="1"/>
      <c r="W710" s="1"/>
      <c r="X710" s="1"/>
      <c r="Y710" s="1"/>
    </row>
    <row r="711" spans="1:25" ht="12" customHeight="1">
      <c r="A711" s="1"/>
      <c r="B711" s="1"/>
      <c r="C711" s="38"/>
      <c r="D711" s="158"/>
      <c r="E711" s="133"/>
      <c r="F711" s="38"/>
      <c r="G711" s="38"/>
      <c r="H711" s="1"/>
      <c r="I711" s="1"/>
      <c r="J711" s="1"/>
      <c r="K711" s="1"/>
      <c r="L711" s="1"/>
      <c r="M711" s="1"/>
      <c r="N711" s="1"/>
      <c r="O711" s="1"/>
      <c r="P711" s="1"/>
      <c r="Q711" s="1"/>
      <c r="R711" s="1"/>
      <c r="S711" s="1"/>
      <c r="T711" s="1"/>
      <c r="U711" s="1"/>
      <c r="V711" s="1"/>
      <c r="W711" s="1"/>
      <c r="X711" s="1"/>
      <c r="Y711" s="1"/>
    </row>
    <row r="712" spans="1:25" ht="12" customHeight="1">
      <c r="A712" s="1"/>
      <c r="B712" s="1"/>
      <c r="C712" s="38"/>
      <c r="D712" s="158"/>
      <c r="E712" s="133"/>
      <c r="F712" s="38"/>
      <c r="G712" s="38"/>
      <c r="H712" s="1"/>
      <c r="I712" s="1"/>
      <c r="J712" s="1"/>
      <c r="K712" s="1"/>
      <c r="L712" s="1"/>
      <c r="M712" s="1"/>
      <c r="N712" s="1"/>
      <c r="O712" s="1"/>
      <c r="P712" s="1"/>
      <c r="Q712" s="1"/>
      <c r="R712" s="1"/>
      <c r="S712" s="1"/>
      <c r="T712" s="1"/>
      <c r="U712" s="1"/>
      <c r="V712" s="1"/>
      <c r="W712" s="1"/>
      <c r="X712" s="1"/>
      <c r="Y712" s="1"/>
    </row>
    <row r="713" spans="1:25" ht="12" customHeight="1">
      <c r="A713" s="1"/>
      <c r="B713" s="1"/>
      <c r="C713" s="38"/>
      <c r="D713" s="158"/>
      <c r="E713" s="133"/>
      <c r="F713" s="38"/>
      <c r="G713" s="38"/>
      <c r="H713" s="1"/>
      <c r="I713" s="1"/>
      <c r="J713" s="1"/>
      <c r="K713" s="1"/>
      <c r="L713" s="1"/>
      <c r="M713" s="1"/>
      <c r="N713" s="1"/>
      <c r="O713" s="1"/>
      <c r="P713" s="1"/>
      <c r="Q713" s="1"/>
      <c r="R713" s="1"/>
      <c r="S713" s="1"/>
      <c r="T713" s="1"/>
      <c r="U713" s="1"/>
      <c r="V713" s="1"/>
      <c r="W713" s="1"/>
      <c r="X713" s="1"/>
      <c r="Y713" s="1"/>
    </row>
    <row r="714" spans="1:25" ht="12" customHeight="1">
      <c r="A714" s="1"/>
      <c r="B714" s="1"/>
      <c r="C714" s="38"/>
      <c r="D714" s="158"/>
      <c r="E714" s="133"/>
      <c r="F714" s="38"/>
      <c r="G714" s="38"/>
      <c r="H714" s="1"/>
      <c r="I714" s="1"/>
      <c r="J714" s="1"/>
      <c r="K714" s="1"/>
      <c r="L714" s="1"/>
      <c r="M714" s="1"/>
      <c r="N714" s="1"/>
      <c r="O714" s="1"/>
      <c r="P714" s="1"/>
      <c r="Q714" s="1"/>
      <c r="R714" s="1"/>
      <c r="S714" s="1"/>
      <c r="T714" s="1"/>
      <c r="U714" s="1"/>
      <c r="V714" s="1"/>
      <c r="W714" s="1"/>
      <c r="X714" s="1"/>
      <c r="Y714" s="1"/>
    </row>
    <row r="715" spans="1:25" ht="12" customHeight="1">
      <c r="A715" s="1"/>
      <c r="B715" s="1"/>
      <c r="C715" s="38"/>
      <c r="D715" s="158"/>
      <c r="E715" s="133"/>
      <c r="F715" s="38"/>
      <c r="G715" s="38"/>
      <c r="H715" s="1"/>
      <c r="I715" s="1"/>
      <c r="J715" s="1"/>
      <c r="K715" s="1"/>
      <c r="L715" s="1"/>
      <c r="M715" s="1"/>
      <c r="N715" s="1"/>
      <c r="O715" s="1"/>
      <c r="P715" s="1"/>
      <c r="Q715" s="1"/>
      <c r="R715" s="1"/>
      <c r="S715" s="1"/>
      <c r="T715" s="1"/>
      <c r="U715" s="1"/>
      <c r="V715" s="1"/>
      <c r="W715" s="1"/>
      <c r="X715" s="1"/>
      <c r="Y715" s="1"/>
    </row>
    <row r="716" spans="1:25" ht="12" customHeight="1">
      <c r="A716" s="1"/>
      <c r="B716" s="1"/>
      <c r="C716" s="38"/>
      <c r="D716" s="158"/>
      <c r="E716" s="133"/>
      <c r="F716" s="38"/>
      <c r="G716" s="38"/>
      <c r="H716" s="1"/>
      <c r="I716" s="1"/>
      <c r="J716" s="1"/>
      <c r="K716" s="1"/>
      <c r="L716" s="1"/>
      <c r="M716" s="1"/>
      <c r="N716" s="1"/>
      <c r="O716" s="1"/>
      <c r="P716" s="1"/>
      <c r="Q716" s="1"/>
      <c r="R716" s="1"/>
      <c r="S716" s="1"/>
      <c r="T716" s="1"/>
      <c r="U716" s="1"/>
      <c r="V716" s="1"/>
      <c r="W716" s="1"/>
      <c r="X716" s="1"/>
      <c r="Y716" s="1"/>
    </row>
    <row r="717" spans="1:25" ht="12" customHeight="1">
      <c r="A717" s="1"/>
      <c r="B717" s="1"/>
      <c r="C717" s="38"/>
      <c r="D717" s="158"/>
      <c r="E717" s="133"/>
      <c r="F717" s="38"/>
      <c r="G717" s="38"/>
      <c r="H717" s="1"/>
      <c r="I717" s="1"/>
      <c r="J717" s="1"/>
      <c r="K717" s="1"/>
      <c r="L717" s="1"/>
      <c r="M717" s="1"/>
      <c r="N717" s="1"/>
      <c r="O717" s="1"/>
      <c r="P717" s="1"/>
      <c r="Q717" s="1"/>
      <c r="R717" s="1"/>
      <c r="S717" s="1"/>
      <c r="T717" s="1"/>
      <c r="U717" s="1"/>
      <c r="V717" s="1"/>
      <c r="W717" s="1"/>
      <c r="X717" s="1"/>
      <c r="Y717" s="1"/>
    </row>
    <row r="718" spans="1:25" ht="12" customHeight="1">
      <c r="A718" s="1"/>
      <c r="B718" s="1"/>
      <c r="C718" s="38"/>
      <c r="D718" s="158"/>
      <c r="E718" s="133"/>
      <c r="F718" s="38"/>
      <c r="G718" s="38"/>
      <c r="H718" s="1"/>
      <c r="I718" s="1"/>
      <c r="J718" s="1"/>
      <c r="K718" s="1"/>
      <c r="L718" s="1"/>
      <c r="M718" s="1"/>
      <c r="N718" s="1"/>
      <c r="O718" s="1"/>
      <c r="P718" s="1"/>
      <c r="Q718" s="1"/>
      <c r="R718" s="1"/>
      <c r="S718" s="1"/>
      <c r="T718" s="1"/>
      <c r="U718" s="1"/>
      <c r="V718" s="1"/>
      <c r="W718" s="1"/>
      <c r="X718" s="1"/>
      <c r="Y718" s="1"/>
    </row>
    <row r="719" spans="1:25" ht="12" customHeight="1">
      <c r="A719" s="1"/>
      <c r="B719" s="1"/>
      <c r="C719" s="38"/>
      <c r="D719" s="158"/>
      <c r="E719" s="133"/>
      <c r="F719" s="38"/>
      <c r="G719" s="38"/>
      <c r="H719" s="1"/>
      <c r="I719" s="1"/>
      <c r="J719" s="1"/>
      <c r="K719" s="1"/>
      <c r="L719" s="1"/>
      <c r="M719" s="1"/>
      <c r="N719" s="1"/>
      <c r="O719" s="1"/>
      <c r="P719" s="1"/>
      <c r="Q719" s="1"/>
      <c r="R719" s="1"/>
      <c r="S719" s="1"/>
      <c r="T719" s="1"/>
      <c r="U719" s="1"/>
      <c r="V719" s="1"/>
      <c r="W719" s="1"/>
      <c r="X719" s="1"/>
      <c r="Y719" s="1"/>
    </row>
    <row r="720" spans="1:25" ht="12" customHeight="1">
      <c r="A720" s="1"/>
      <c r="B720" s="1"/>
      <c r="C720" s="38"/>
      <c r="D720" s="158"/>
      <c r="E720" s="133"/>
      <c r="F720" s="38"/>
      <c r="G720" s="38"/>
      <c r="H720" s="1"/>
      <c r="I720" s="1"/>
      <c r="J720" s="1"/>
      <c r="K720" s="1"/>
      <c r="L720" s="1"/>
      <c r="M720" s="1"/>
      <c r="N720" s="1"/>
      <c r="O720" s="1"/>
      <c r="P720" s="1"/>
      <c r="Q720" s="1"/>
      <c r="R720" s="1"/>
      <c r="S720" s="1"/>
      <c r="T720" s="1"/>
      <c r="U720" s="1"/>
      <c r="V720" s="1"/>
      <c r="W720" s="1"/>
      <c r="X720" s="1"/>
      <c r="Y720" s="1"/>
    </row>
    <row r="721" spans="1:25" ht="12" customHeight="1">
      <c r="A721" s="1"/>
      <c r="B721" s="1"/>
      <c r="C721" s="38"/>
      <c r="D721" s="158"/>
      <c r="E721" s="133"/>
      <c r="F721" s="38"/>
      <c r="G721" s="38"/>
      <c r="H721" s="1"/>
      <c r="I721" s="1"/>
      <c r="J721" s="1"/>
      <c r="K721" s="1"/>
      <c r="L721" s="1"/>
      <c r="M721" s="1"/>
      <c r="N721" s="1"/>
      <c r="O721" s="1"/>
      <c r="P721" s="1"/>
      <c r="Q721" s="1"/>
      <c r="R721" s="1"/>
      <c r="S721" s="1"/>
      <c r="T721" s="1"/>
      <c r="U721" s="1"/>
      <c r="V721" s="1"/>
      <c r="W721" s="1"/>
      <c r="X721" s="1"/>
      <c r="Y721" s="1"/>
    </row>
    <row r="722" spans="1:25" ht="12" customHeight="1">
      <c r="A722" s="1"/>
      <c r="B722" s="1"/>
      <c r="C722" s="38"/>
      <c r="D722" s="158"/>
      <c r="E722" s="133"/>
      <c r="F722" s="38"/>
      <c r="G722" s="38"/>
      <c r="H722" s="1"/>
      <c r="I722" s="1"/>
      <c r="J722" s="1"/>
      <c r="K722" s="1"/>
      <c r="L722" s="1"/>
      <c r="M722" s="1"/>
      <c r="N722" s="1"/>
      <c r="O722" s="1"/>
      <c r="P722" s="1"/>
      <c r="Q722" s="1"/>
      <c r="R722" s="1"/>
      <c r="S722" s="1"/>
      <c r="T722" s="1"/>
      <c r="U722" s="1"/>
      <c r="V722" s="1"/>
      <c r="W722" s="1"/>
      <c r="X722" s="1"/>
      <c r="Y722" s="1"/>
    </row>
    <row r="723" spans="1:25" ht="12" customHeight="1">
      <c r="A723" s="1"/>
      <c r="B723" s="1"/>
      <c r="C723" s="38"/>
      <c r="D723" s="158"/>
      <c r="E723" s="133"/>
      <c r="F723" s="38"/>
      <c r="G723" s="38"/>
      <c r="H723" s="1"/>
      <c r="I723" s="1"/>
      <c r="J723" s="1"/>
      <c r="K723" s="1"/>
      <c r="L723" s="1"/>
      <c r="M723" s="1"/>
      <c r="N723" s="1"/>
      <c r="O723" s="1"/>
      <c r="P723" s="1"/>
      <c r="Q723" s="1"/>
      <c r="R723" s="1"/>
      <c r="S723" s="1"/>
      <c r="T723" s="1"/>
      <c r="U723" s="1"/>
      <c r="V723" s="1"/>
      <c r="W723" s="1"/>
      <c r="X723" s="1"/>
      <c r="Y723" s="1"/>
    </row>
    <row r="724" spans="1:25" ht="12" customHeight="1">
      <c r="A724" s="1"/>
      <c r="B724" s="1"/>
      <c r="C724" s="38"/>
      <c r="D724" s="158"/>
      <c r="E724" s="133"/>
      <c r="F724" s="38"/>
      <c r="G724" s="38"/>
      <c r="H724" s="1"/>
      <c r="I724" s="1"/>
      <c r="J724" s="1"/>
      <c r="K724" s="1"/>
      <c r="L724" s="1"/>
      <c r="M724" s="1"/>
      <c r="N724" s="1"/>
      <c r="O724" s="1"/>
      <c r="P724" s="1"/>
      <c r="Q724" s="1"/>
      <c r="R724" s="1"/>
      <c r="S724" s="1"/>
      <c r="T724" s="1"/>
      <c r="U724" s="1"/>
      <c r="V724" s="1"/>
      <c r="W724" s="1"/>
      <c r="X724" s="1"/>
      <c r="Y724" s="1"/>
    </row>
    <row r="725" spans="1:25" ht="12" customHeight="1">
      <c r="A725" s="1"/>
      <c r="B725" s="1"/>
      <c r="C725" s="38"/>
      <c r="D725" s="158"/>
      <c r="E725" s="133"/>
      <c r="F725" s="38"/>
      <c r="G725" s="38"/>
      <c r="H725" s="1"/>
      <c r="I725" s="1"/>
      <c r="J725" s="1"/>
      <c r="K725" s="1"/>
      <c r="L725" s="1"/>
      <c r="M725" s="1"/>
      <c r="N725" s="1"/>
      <c r="O725" s="1"/>
      <c r="P725" s="1"/>
      <c r="Q725" s="1"/>
      <c r="R725" s="1"/>
      <c r="S725" s="1"/>
      <c r="T725" s="1"/>
      <c r="U725" s="1"/>
      <c r="V725" s="1"/>
      <c r="W725" s="1"/>
      <c r="X725" s="1"/>
      <c r="Y725" s="1"/>
    </row>
    <row r="726" spans="1:25" ht="12" customHeight="1">
      <c r="A726" s="1"/>
      <c r="B726" s="1"/>
      <c r="C726" s="38"/>
      <c r="D726" s="158"/>
      <c r="E726" s="133"/>
      <c r="F726" s="38"/>
      <c r="G726" s="38"/>
      <c r="H726" s="1"/>
      <c r="I726" s="1"/>
      <c r="J726" s="1"/>
      <c r="K726" s="1"/>
      <c r="L726" s="1"/>
      <c r="M726" s="1"/>
      <c r="N726" s="1"/>
      <c r="O726" s="1"/>
      <c r="P726" s="1"/>
      <c r="Q726" s="1"/>
      <c r="R726" s="1"/>
      <c r="S726" s="1"/>
      <c r="T726" s="1"/>
      <c r="U726" s="1"/>
      <c r="V726" s="1"/>
      <c r="W726" s="1"/>
      <c r="X726" s="1"/>
      <c r="Y726" s="1"/>
    </row>
    <row r="727" spans="1:25" ht="12" customHeight="1">
      <c r="A727" s="1"/>
      <c r="B727" s="1"/>
      <c r="C727" s="38"/>
      <c r="D727" s="158"/>
      <c r="E727" s="133"/>
      <c r="F727" s="38"/>
      <c r="G727" s="38"/>
      <c r="H727" s="1"/>
      <c r="I727" s="1"/>
      <c r="J727" s="1"/>
      <c r="K727" s="1"/>
      <c r="L727" s="1"/>
      <c r="M727" s="1"/>
      <c r="N727" s="1"/>
      <c r="O727" s="1"/>
      <c r="P727" s="1"/>
      <c r="Q727" s="1"/>
      <c r="R727" s="1"/>
      <c r="S727" s="1"/>
      <c r="T727" s="1"/>
      <c r="U727" s="1"/>
      <c r="V727" s="1"/>
      <c r="W727" s="1"/>
      <c r="X727" s="1"/>
      <c r="Y727" s="1"/>
    </row>
    <row r="728" spans="1:25" ht="12" customHeight="1">
      <c r="A728" s="1"/>
      <c r="B728" s="1"/>
      <c r="C728" s="38"/>
      <c r="D728" s="158"/>
      <c r="E728" s="133"/>
      <c r="F728" s="38"/>
      <c r="G728" s="38"/>
      <c r="H728" s="1"/>
      <c r="I728" s="1"/>
      <c r="J728" s="1"/>
      <c r="K728" s="1"/>
      <c r="L728" s="1"/>
      <c r="M728" s="1"/>
      <c r="N728" s="1"/>
      <c r="O728" s="1"/>
      <c r="P728" s="1"/>
      <c r="Q728" s="1"/>
      <c r="R728" s="1"/>
      <c r="S728" s="1"/>
      <c r="T728" s="1"/>
      <c r="U728" s="1"/>
      <c r="V728" s="1"/>
      <c r="W728" s="1"/>
      <c r="X728" s="1"/>
      <c r="Y728" s="1"/>
    </row>
    <row r="729" spans="1:25" ht="12" customHeight="1">
      <c r="A729" s="1"/>
      <c r="B729" s="1"/>
      <c r="C729" s="38"/>
      <c r="D729" s="158"/>
      <c r="E729" s="133"/>
      <c r="F729" s="38"/>
      <c r="G729" s="38"/>
      <c r="H729" s="1"/>
      <c r="I729" s="1"/>
      <c r="J729" s="1"/>
      <c r="K729" s="1"/>
      <c r="L729" s="1"/>
      <c r="M729" s="1"/>
      <c r="N729" s="1"/>
      <c r="O729" s="1"/>
      <c r="P729" s="1"/>
      <c r="Q729" s="1"/>
      <c r="R729" s="1"/>
      <c r="S729" s="1"/>
      <c r="T729" s="1"/>
      <c r="U729" s="1"/>
      <c r="V729" s="1"/>
      <c r="W729" s="1"/>
      <c r="X729" s="1"/>
      <c r="Y729" s="1"/>
    </row>
    <row r="730" spans="1:25" ht="12" customHeight="1">
      <c r="A730" s="1"/>
      <c r="B730" s="1"/>
      <c r="C730" s="38"/>
      <c r="D730" s="158"/>
      <c r="E730" s="133"/>
      <c r="F730" s="38"/>
      <c r="G730" s="38"/>
      <c r="H730" s="1"/>
      <c r="I730" s="1"/>
      <c r="J730" s="1"/>
      <c r="K730" s="1"/>
      <c r="L730" s="1"/>
      <c r="M730" s="1"/>
      <c r="N730" s="1"/>
      <c r="O730" s="1"/>
      <c r="P730" s="1"/>
      <c r="Q730" s="1"/>
      <c r="R730" s="1"/>
      <c r="S730" s="1"/>
      <c r="T730" s="1"/>
      <c r="U730" s="1"/>
      <c r="V730" s="1"/>
      <c r="W730" s="1"/>
      <c r="X730" s="1"/>
      <c r="Y730" s="1"/>
    </row>
    <row r="731" spans="1:25" ht="12" customHeight="1">
      <c r="A731" s="1"/>
      <c r="B731" s="1"/>
      <c r="C731" s="38"/>
      <c r="D731" s="158"/>
      <c r="E731" s="133"/>
      <c r="F731" s="38"/>
      <c r="G731" s="38"/>
      <c r="H731" s="1"/>
      <c r="I731" s="1"/>
      <c r="J731" s="1"/>
      <c r="K731" s="1"/>
      <c r="L731" s="1"/>
      <c r="M731" s="1"/>
      <c r="N731" s="1"/>
      <c r="O731" s="1"/>
      <c r="P731" s="1"/>
      <c r="Q731" s="1"/>
      <c r="R731" s="1"/>
      <c r="S731" s="1"/>
      <c r="T731" s="1"/>
      <c r="U731" s="1"/>
      <c r="V731" s="1"/>
      <c r="W731" s="1"/>
      <c r="X731" s="1"/>
      <c r="Y731" s="1"/>
    </row>
    <row r="732" spans="1:25" ht="12" customHeight="1">
      <c r="A732" s="1"/>
      <c r="B732" s="1"/>
      <c r="C732" s="38"/>
      <c r="D732" s="158"/>
      <c r="E732" s="133"/>
      <c r="F732" s="38"/>
      <c r="G732" s="38"/>
      <c r="H732" s="1"/>
      <c r="I732" s="1"/>
      <c r="J732" s="1"/>
      <c r="K732" s="1"/>
      <c r="L732" s="1"/>
      <c r="M732" s="1"/>
      <c r="N732" s="1"/>
      <c r="O732" s="1"/>
      <c r="P732" s="1"/>
      <c r="Q732" s="1"/>
      <c r="R732" s="1"/>
      <c r="S732" s="1"/>
      <c r="T732" s="1"/>
      <c r="U732" s="1"/>
      <c r="V732" s="1"/>
      <c r="W732" s="1"/>
      <c r="X732" s="1"/>
      <c r="Y732" s="1"/>
    </row>
    <row r="733" spans="1:25" ht="12" customHeight="1">
      <c r="A733" s="1"/>
      <c r="B733" s="1"/>
      <c r="C733" s="38"/>
      <c r="D733" s="158"/>
      <c r="E733" s="133"/>
      <c r="F733" s="38"/>
      <c r="G733" s="38"/>
      <c r="H733" s="1"/>
      <c r="I733" s="1"/>
      <c r="J733" s="1"/>
      <c r="K733" s="1"/>
      <c r="L733" s="1"/>
      <c r="M733" s="1"/>
      <c r="N733" s="1"/>
      <c r="O733" s="1"/>
      <c r="P733" s="1"/>
      <c r="Q733" s="1"/>
      <c r="R733" s="1"/>
      <c r="S733" s="1"/>
      <c r="T733" s="1"/>
      <c r="U733" s="1"/>
      <c r="V733" s="1"/>
      <c r="W733" s="1"/>
      <c r="X733" s="1"/>
      <c r="Y733" s="1"/>
    </row>
    <row r="734" spans="1:25" ht="12" customHeight="1">
      <c r="A734" s="1"/>
      <c r="B734" s="1"/>
      <c r="C734" s="38"/>
      <c r="D734" s="158"/>
      <c r="E734" s="133"/>
      <c r="F734" s="38"/>
      <c r="G734" s="38"/>
      <c r="H734" s="1"/>
      <c r="I734" s="1"/>
      <c r="J734" s="1"/>
      <c r="K734" s="1"/>
      <c r="L734" s="1"/>
      <c r="M734" s="1"/>
      <c r="N734" s="1"/>
      <c r="O734" s="1"/>
      <c r="P734" s="1"/>
      <c r="Q734" s="1"/>
      <c r="R734" s="1"/>
      <c r="S734" s="1"/>
      <c r="T734" s="1"/>
      <c r="U734" s="1"/>
      <c r="V734" s="1"/>
      <c r="W734" s="1"/>
      <c r="X734" s="1"/>
      <c r="Y734" s="1"/>
    </row>
    <row r="735" spans="1:25" ht="12" customHeight="1">
      <c r="A735" s="1"/>
      <c r="B735" s="1"/>
      <c r="C735" s="38"/>
      <c r="D735" s="158"/>
      <c r="E735" s="133"/>
      <c r="F735" s="38"/>
      <c r="G735" s="38"/>
      <c r="H735" s="1"/>
      <c r="I735" s="1"/>
      <c r="J735" s="1"/>
      <c r="K735" s="1"/>
      <c r="L735" s="1"/>
      <c r="M735" s="1"/>
      <c r="N735" s="1"/>
      <c r="O735" s="1"/>
      <c r="P735" s="1"/>
      <c r="Q735" s="1"/>
      <c r="R735" s="1"/>
      <c r="S735" s="1"/>
      <c r="T735" s="1"/>
      <c r="U735" s="1"/>
      <c r="V735" s="1"/>
      <c r="W735" s="1"/>
      <c r="X735" s="1"/>
      <c r="Y735" s="1"/>
    </row>
    <row r="736" spans="1:25" ht="12" customHeight="1">
      <c r="A736" s="1"/>
      <c r="B736" s="1"/>
      <c r="C736" s="38"/>
      <c r="D736" s="158"/>
      <c r="E736" s="133"/>
      <c r="F736" s="38"/>
      <c r="G736" s="38"/>
      <c r="H736" s="1"/>
      <c r="I736" s="1"/>
      <c r="J736" s="1"/>
      <c r="K736" s="1"/>
      <c r="L736" s="1"/>
      <c r="M736" s="1"/>
      <c r="N736" s="1"/>
      <c r="O736" s="1"/>
      <c r="P736" s="1"/>
      <c r="Q736" s="1"/>
      <c r="R736" s="1"/>
      <c r="S736" s="1"/>
      <c r="T736" s="1"/>
      <c r="U736" s="1"/>
      <c r="V736" s="1"/>
      <c r="W736" s="1"/>
      <c r="X736" s="1"/>
      <c r="Y736" s="1"/>
    </row>
    <row r="737" spans="1:25" ht="12" customHeight="1">
      <c r="A737" s="1"/>
      <c r="B737" s="1"/>
      <c r="C737" s="38"/>
      <c r="D737" s="158"/>
      <c r="E737" s="133"/>
      <c r="F737" s="38"/>
      <c r="G737" s="38"/>
      <c r="H737" s="1"/>
      <c r="I737" s="1"/>
      <c r="J737" s="1"/>
      <c r="K737" s="1"/>
      <c r="L737" s="1"/>
      <c r="M737" s="1"/>
      <c r="N737" s="1"/>
      <c r="O737" s="1"/>
      <c r="P737" s="1"/>
      <c r="Q737" s="1"/>
      <c r="R737" s="1"/>
      <c r="S737" s="1"/>
      <c r="T737" s="1"/>
      <c r="U737" s="1"/>
      <c r="V737" s="1"/>
      <c r="W737" s="1"/>
      <c r="X737" s="1"/>
      <c r="Y737" s="1"/>
    </row>
    <row r="738" spans="1:25" ht="12" customHeight="1">
      <c r="A738" s="1"/>
      <c r="B738" s="1"/>
      <c r="C738" s="38"/>
      <c r="D738" s="158"/>
      <c r="E738" s="133"/>
      <c r="F738" s="38"/>
      <c r="G738" s="38"/>
      <c r="H738" s="1"/>
      <c r="I738" s="1"/>
      <c r="J738" s="1"/>
      <c r="K738" s="1"/>
      <c r="L738" s="1"/>
      <c r="M738" s="1"/>
      <c r="N738" s="1"/>
      <c r="O738" s="1"/>
      <c r="P738" s="1"/>
      <c r="Q738" s="1"/>
      <c r="R738" s="1"/>
      <c r="S738" s="1"/>
      <c r="T738" s="1"/>
      <c r="U738" s="1"/>
      <c r="V738" s="1"/>
      <c r="W738" s="1"/>
      <c r="X738" s="1"/>
      <c r="Y738" s="1"/>
    </row>
    <row r="739" spans="1:25" ht="12" customHeight="1">
      <c r="A739" s="1"/>
      <c r="B739" s="1"/>
      <c r="C739" s="38"/>
      <c r="D739" s="158"/>
      <c r="E739" s="133"/>
      <c r="F739" s="38"/>
      <c r="G739" s="38"/>
      <c r="H739" s="1"/>
      <c r="I739" s="1"/>
      <c r="J739" s="1"/>
      <c r="K739" s="1"/>
      <c r="L739" s="1"/>
      <c r="M739" s="1"/>
      <c r="N739" s="1"/>
      <c r="O739" s="1"/>
      <c r="P739" s="1"/>
      <c r="Q739" s="1"/>
      <c r="R739" s="1"/>
      <c r="S739" s="1"/>
      <c r="T739" s="1"/>
      <c r="U739" s="1"/>
      <c r="V739" s="1"/>
      <c r="W739" s="1"/>
      <c r="X739" s="1"/>
      <c r="Y739" s="1"/>
    </row>
    <row r="740" spans="1:25" ht="12" customHeight="1">
      <c r="A740" s="1"/>
      <c r="B740" s="1"/>
      <c r="C740" s="38"/>
      <c r="D740" s="158"/>
      <c r="E740" s="133"/>
      <c r="F740" s="38"/>
      <c r="G740" s="38"/>
      <c r="H740" s="1"/>
      <c r="I740" s="1"/>
      <c r="J740" s="1"/>
      <c r="K740" s="1"/>
      <c r="L740" s="1"/>
      <c r="M740" s="1"/>
      <c r="N740" s="1"/>
      <c r="O740" s="1"/>
      <c r="P740" s="1"/>
      <c r="Q740" s="1"/>
      <c r="R740" s="1"/>
      <c r="S740" s="1"/>
      <c r="T740" s="1"/>
      <c r="U740" s="1"/>
      <c r="V740" s="1"/>
      <c r="W740" s="1"/>
      <c r="X740" s="1"/>
      <c r="Y740" s="1"/>
    </row>
    <row r="741" spans="1:25" ht="12" customHeight="1">
      <c r="A741" s="1"/>
      <c r="B741" s="1"/>
      <c r="C741" s="38"/>
      <c r="D741" s="158"/>
      <c r="E741" s="133"/>
      <c r="F741" s="38"/>
      <c r="G741" s="38"/>
      <c r="H741" s="1"/>
      <c r="I741" s="1"/>
      <c r="J741" s="1"/>
      <c r="K741" s="1"/>
      <c r="L741" s="1"/>
      <c r="M741" s="1"/>
      <c r="N741" s="1"/>
      <c r="O741" s="1"/>
      <c r="P741" s="1"/>
      <c r="Q741" s="1"/>
      <c r="R741" s="1"/>
      <c r="S741" s="1"/>
      <c r="T741" s="1"/>
      <c r="U741" s="1"/>
      <c r="V741" s="1"/>
      <c r="W741" s="1"/>
      <c r="X741" s="1"/>
      <c r="Y741" s="1"/>
    </row>
    <row r="742" spans="1:25" ht="12" customHeight="1">
      <c r="A742" s="1"/>
      <c r="B742" s="1"/>
      <c r="C742" s="38"/>
      <c r="D742" s="158"/>
      <c r="E742" s="133"/>
      <c r="F742" s="38"/>
      <c r="G742" s="38"/>
      <c r="H742" s="1"/>
      <c r="I742" s="1"/>
      <c r="J742" s="1"/>
      <c r="K742" s="1"/>
      <c r="L742" s="1"/>
      <c r="M742" s="1"/>
      <c r="N742" s="1"/>
      <c r="O742" s="1"/>
      <c r="P742" s="1"/>
      <c r="Q742" s="1"/>
      <c r="R742" s="1"/>
      <c r="S742" s="1"/>
      <c r="T742" s="1"/>
      <c r="U742" s="1"/>
      <c r="V742" s="1"/>
      <c r="W742" s="1"/>
      <c r="X742" s="1"/>
      <c r="Y742" s="1"/>
    </row>
    <row r="743" spans="1:25" ht="12" customHeight="1">
      <c r="A743" s="1"/>
      <c r="B743" s="1"/>
      <c r="C743" s="38"/>
      <c r="D743" s="158"/>
      <c r="E743" s="133"/>
      <c r="F743" s="38"/>
      <c r="G743" s="38"/>
      <c r="H743" s="1"/>
      <c r="I743" s="1"/>
      <c r="J743" s="1"/>
      <c r="K743" s="1"/>
      <c r="L743" s="1"/>
      <c r="M743" s="1"/>
      <c r="N743" s="1"/>
      <c r="O743" s="1"/>
      <c r="P743" s="1"/>
      <c r="Q743" s="1"/>
      <c r="R743" s="1"/>
      <c r="S743" s="1"/>
      <c r="T743" s="1"/>
      <c r="U743" s="1"/>
      <c r="V743" s="1"/>
      <c r="W743" s="1"/>
      <c r="X743" s="1"/>
      <c r="Y743" s="1"/>
    </row>
    <row r="744" spans="1:25" ht="12" customHeight="1">
      <c r="A744" s="1"/>
      <c r="B744" s="1"/>
      <c r="C744" s="38"/>
      <c r="D744" s="158"/>
      <c r="E744" s="133"/>
      <c r="F744" s="38"/>
      <c r="G744" s="38"/>
      <c r="H744" s="1"/>
      <c r="I744" s="1"/>
      <c r="J744" s="1"/>
      <c r="K744" s="1"/>
      <c r="L744" s="1"/>
      <c r="M744" s="1"/>
      <c r="N744" s="1"/>
      <c r="O744" s="1"/>
      <c r="P744" s="1"/>
      <c r="Q744" s="1"/>
      <c r="R744" s="1"/>
      <c r="S744" s="1"/>
      <c r="T744" s="1"/>
      <c r="U744" s="1"/>
      <c r="V744" s="1"/>
      <c r="W744" s="1"/>
      <c r="X744" s="1"/>
      <c r="Y744" s="1"/>
    </row>
    <row r="745" spans="1:25" ht="12" customHeight="1">
      <c r="A745" s="1"/>
      <c r="B745" s="1"/>
      <c r="C745" s="38"/>
      <c r="D745" s="158"/>
      <c r="E745" s="133"/>
      <c r="F745" s="38"/>
      <c r="G745" s="38"/>
      <c r="H745" s="1"/>
      <c r="I745" s="1"/>
      <c r="J745" s="1"/>
      <c r="K745" s="1"/>
      <c r="L745" s="1"/>
      <c r="M745" s="1"/>
      <c r="N745" s="1"/>
      <c r="O745" s="1"/>
      <c r="P745" s="1"/>
      <c r="Q745" s="1"/>
      <c r="R745" s="1"/>
      <c r="S745" s="1"/>
      <c r="T745" s="1"/>
      <c r="U745" s="1"/>
      <c r="V745" s="1"/>
      <c r="W745" s="1"/>
      <c r="X745" s="1"/>
      <c r="Y745" s="1"/>
    </row>
    <row r="746" spans="1:25" ht="12" customHeight="1">
      <c r="A746" s="1"/>
      <c r="B746" s="1"/>
      <c r="C746" s="38"/>
      <c r="D746" s="158"/>
      <c r="E746" s="133"/>
      <c r="F746" s="38"/>
      <c r="G746" s="38"/>
      <c r="H746" s="1"/>
      <c r="I746" s="1"/>
      <c r="J746" s="1"/>
      <c r="K746" s="1"/>
      <c r="L746" s="1"/>
      <c r="M746" s="1"/>
      <c r="N746" s="1"/>
      <c r="O746" s="1"/>
      <c r="P746" s="1"/>
      <c r="Q746" s="1"/>
      <c r="R746" s="1"/>
      <c r="S746" s="1"/>
      <c r="T746" s="1"/>
      <c r="U746" s="1"/>
      <c r="V746" s="1"/>
      <c r="W746" s="1"/>
      <c r="X746" s="1"/>
      <c r="Y746" s="1"/>
    </row>
    <row r="747" spans="1:25" ht="12" customHeight="1">
      <c r="A747" s="1"/>
      <c r="B747" s="1"/>
      <c r="C747" s="38"/>
      <c r="D747" s="158"/>
      <c r="E747" s="133"/>
      <c r="F747" s="38"/>
      <c r="G747" s="38"/>
      <c r="H747" s="1"/>
      <c r="I747" s="1"/>
      <c r="J747" s="1"/>
      <c r="K747" s="1"/>
      <c r="L747" s="1"/>
      <c r="M747" s="1"/>
      <c r="N747" s="1"/>
      <c r="O747" s="1"/>
      <c r="P747" s="1"/>
      <c r="Q747" s="1"/>
      <c r="R747" s="1"/>
      <c r="S747" s="1"/>
      <c r="T747" s="1"/>
      <c r="U747" s="1"/>
      <c r="V747" s="1"/>
      <c r="W747" s="1"/>
      <c r="X747" s="1"/>
      <c r="Y747" s="1"/>
    </row>
    <row r="748" spans="1:25" ht="12" customHeight="1">
      <c r="A748" s="1"/>
      <c r="B748" s="1"/>
      <c r="C748" s="38"/>
      <c r="D748" s="158"/>
      <c r="E748" s="133"/>
      <c r="F748" s="38"/>
      <c r="G748" s="38"/>
      <c r="H748" s="1"/>
      <c r="I748" s="1"/>
      <c r="J748" s="1"/>
      <c r="K748" s="1"/>
      <c r="L748" s="1"/>
      <c r="M748" s="1"/>
      <c r="N748" s="1"/>
      <c r="O748" s="1"/>
      <c r="P748" s="1"/>
      <c r="Q748" s="1"/>
      <c r="R748" s="1"/>
      <c r="S748" s="1"/>
      <c r="T748" s="1"/>
      <c r="U748" s="1"/>
      <c r="V748" s="1"/>
      <c r="W748" s="1"/>
      <c r="X748" s="1"/>
      <c r="Y748" s="1"/>
    </row>
    <row r="749" spans="1:25" ht="12" customHeight="1">
      <c r="A749" s="1"/>
      <c r="B749" s="1"/>
      <c r="C749" s="38"/>
      <c r="D749" s="158"/>
      <c r="E749" s="133"/>
      <c r="F749" s="38"/>
      <c r="G749" s="38"/>
      <c r="H749" s="1"/>
      <c r="I749" s="1"/>
      <c r="J749" s="1"/>
      <c r="K749" s="1"/>
      <c r="L749" s="1"/>
      <c r="M749" s="1"/>
      <c r="N749" s="1"/>
      <c r="O749" s="1"/>
      <c r="P749" s="1"/>
      <c r="Q749" s="1"/>
      <c r="R749" s="1"/>
      <c r="S749" s="1"/>
      <c r="T749" s="1"/>
      <c r="U749" s="1"/>
      <c r="V749" s="1"/>
      <c r="W749" s="1"/>
      <c r="X749" s="1"/>
      <c r="Y749" s="1"/>
    </row>
    <row r="750" spans="1:25" ht="12" customHeight="1">
      <c r="A750" s="1"/>
      <c r="B750" s="1"/>
      <c r="C750" s="38"/>
      <c r="D750" s="158"/>
      <c r="E750" s="133"/>
      <c r="F750" s="38"/>
      <c r="G750" s="38"/>
      <c r="H750" s="1"/>
      <c r="I750" s="1"/>
      <c r="J750" s="1"/>
      <c r="K750" s="1"/>
      <c r="L750" s="1"/>
      <c r="M750" s="1"/>
      <c r="N750" s="1"/>
      <c r="O750" s="1"/>
      <c r="P750" s="1"/>
      <c r="Q750" s="1"/>
      <c r="R750" s="1"/>
      <c r="S750" s="1"/>
      <c r="T750" s="1"/>
      <c r="U750" s="1"/>
      <c r="V750" s="1"/>
      <c r="W750" s="1"/>
      <c r="X750" s="1"/>
      <c r="Y750" s="1"/>
    </row>
    <row r="751" spans="1:25" ht="12" customHeight="1">
      <c r="A751" s="1"/>
      <c r="B751" s="1"/>
      <c r="C751" s="38"/>
      <c r="D751" s="158"/>
      <c r="E751" s="133"/>
      <c r="F751" s="38"/>
      <c r="G751" s="38"/>
      <c r="H751" s="1"/>
      <c r="I751" s="1"/>
      <c r="J751" s="1"/>
      <c r="K751" s="1"/>
      <c r="L751" s="1"/>
      <c r="M751" s="1"/>
      <c r="N751" s="1"/>
      <c r="O751" s="1"/>
      <c r="P751" s="1"/>
      <c r="Q751" s="1"/>
      <c r="R751" s="1"/>
      <c r="S751" s="1"/>
      <c r="T751" s="1"/>
      <c r="U751" s="1"/>
      <c r="V751" s="1"/>
      <c r="W751" s="1"/>
      <c r="X751" s="1"/>
      <c r="Y751" s="1"/>
    </row>
    <row r="752" spans="1:25" ht="12" customHeight="1">
      <c r="A752" s="1"/>
      <c r="B752" s="1"/>
      <c r="C752" s="38"/>
      <c r="D752" s="158"/>
      <c r="E752" s="133"/>
      <c r="F752" s="38"/>
      <c r="G752" s="38"/>
      <c r="H752" s="1"/>
      <c r="I752" s="1"/>
      <c r="J752" s="1"/>
      <c r="K752" s="1"/>
      <c r="L752" s="1"/>
      <c r="M752" s="1"/>
      <c r="N752" s="1"/>
      <c r="O752" s="1"/>
      <c r="P752" s="1"/>
      <c r="Q752" s="1"/>
      <c r="R752" s="1"/>
      <c r="S752" s="1"/>
      <c r="T752" s="1"/>
      <c r="U752" s="1"/>
      <c r="V752" s="1"/>
      <c r="W752" s="1"/>
      <c r="X752" s="1"/>
      <c r="Y752" s="1"/>
    </row>
    <row r="753" spans="1:25" ht="12" customHeight="1">
      <c r="A753" s="1"/>
      <c r="B753" s="1"/>
      <c r="C753" s="38"/>
      <c r="D753" s="158"/>
      <c r="E753" s="133"/>
      <c r="F753" s="38"/>
      <c r="G753" s="38"/>
      <c r="H753" s="1"/>
      <c r="I753" s="1"/>
      <c r="J753" s="1"/>
      <c r="K753" s="1"/>
      <c r="L753" s="1"/>
      <c r="M753" s="1"/>
      <c r="N753" s="1"/>
      <c r="O753" s="1"/>
      <c r="P753" s="1"/>
      <c r="Q753" s="1"/>
      <c r="R753" s="1"/>
      <c r="S753" s="1"/>
      <c r="T753" s="1"/>
      <c r="U753" s="1"/>
      <c r="V753" s="1"/>
      <c r="W753" s="1"/>
      <c r="X753" s="1"/>
      <c r="Y753" s="1"/>
    </row>
    <row r="754" spans="1:25" ht="12" customHeight="1">
      <c r="A754" s="1"/>
      <c r="B754" s="1"/>
      <c r="C754" s="38"/>
      <c r="D754" s="158"/>
      <c r="E754" s="133"/>
      <c r="F754" s="38"/>
      <c r="G754" s="38"/>
      <c r="H754" s="1"/>
      <c r="I754" s="1"/>
      <c r="J754" s="1"/>
      <c r="K754" s="1"/>
      <c r="L754" s="1"/>
      <c r="M754" s="1"/>
      <c r="N754" s="1"/>
      <c r="O754" s="1"/>
      <c r="P754" s="1"/>
      <c r="Q754" s="1"/>
      <c r="R754" s="1"/>
      <c r="S754" s="1"/>
      <c r="T754" s="1"/>
      <c r="U754" s="1"/>
      <c r="V754" s="1"/>
      <c r="W754" s="1"/>
      <c r="X754" s="1"/>
      <c r="Y754" s="1"/>
    </row>
    <row r="755" spans="1:25" ht="12" customHeight="1">
      <c r="A755" s="1"/>
      <c r="B755" s="1"/>
      <c r="C755" s="38"/>
      <c r="D755" s="158"/>
      <c r="E755" s="133"/>
      <c r="F755" s="38"/>
      <c r="G755" s="38"/>
      <c r="H755" s="1"/>
      <c r="I755" s="1"/>
      <c r="J755" s="1"/>
      <c r="K755" s="1"/>
      <c r="L755" s="1"/>
      <c r="M755" s="1"/>
      <c r="N755" s="1"/>
      <c r="O755" s="1"/>
      <c r="P755" s="1"/>
      <c r="Q755" s="1"/>
      <c r="R755" s="1"/>
      <c r="S755" s="1"/>
      <c r="T755" s="1"/>
      <c r="U755" s="1"/>
      <c r="V755" s="1"/>
      <c r="W755" s="1"/>
      <c r="X755" s="1"/>
      <c r="Y755" s="1"/>
    </row>
    <row r="756" spans="1:25" ht="12" customHeight="1">
      <c r="A756" s="1"/>
      <c r="B756" s="1"/>
      <c r="C756" s="38"/>
      <c r="D756" s="158"/>
      <c r="E756" s="133"/>
      <c r="F756" s="38"/>
      <c r="G756" s="38"/>
      <c r="H756" s="1"/>
      <c r="I756" s="1"/>
      <c r="J756" s="1"/>
      <c r="K756" s="1"/>
      <c r="L756" s="1"/>
      <c r="M756" s="1"/>
      <c r="N756" s="1"/>
      <c r="O756" s="1"/>
      <c r="P756" s="1"/>
      <c r="Q756" s="1"/>
      <c r="R756" s="1"/>
      <c r="S756" s="1"/>
      <c r="T756" s="1"/>
      <c r="U756" s="1"/>
      <c r="V756" s="1"/>
      <c r="W756" s="1"/>
      <c r="X756" s="1"/>
      <c r="Y756" s="1"/>
    </row>
    <row r="757" spans="1:25" ht="12" customHeight="1">
      <c r="A757" s="1"/>
      <c r="B757" s="1"/>
      <c r="C757" s="38"/>
      <c r="D757" s="158"/>
      <c r="E757" s="133"/>
      <c r="F757" s="38"/>
      <c r="G757" s="38"/>
      <c r="H757" s="1"/>
      <c r="I757" s="1"/>
      <c r="J757" s="1"/>
      <c r="K757" s="1"/>
      <c r="L757" s="1"/>
      <c r="M757" s="1"/>
      <c r="N757" s="1"/>
      <c r="O757" s="1"/>
      <c r="P757" s="1"/>
      <c r="Q757" s="1"/>
      <c r="R757" s="1"/>
      <c r="S757" s="1"/>
      <c r="T757" s="1"/>
      <c r="U757" s="1"/>
      <c r="V757" s="1"/>
      <c r="W757" s="1"/>
      <c r="X757" s="1"/>
      <c r="Y757" s="1"/>
    </row>
    <row r="758" spans="1:25" ht="12" customHeight="1">
      <c r="A758" s="1"/>
      <c r="B758" s="1"/>
      <c r="C758" s="38"/>
      <c r="D758" s="158"/>
      <c r="E758" s="133"/>
      <c r="F758" s="38"/>
      <c r="G758" s="38"/>
      <c r="H758" s="1"/>
      <c r="I758" s="1"/>
      <c r="J758" s="1"/>
      <c r="K758" s="1"/>
      <c r="L758" s="1"/>
      <c r="M758" s="1"/>
      <c r="N758" s="1"/>
      <c r="O758" s="1"/>
      <c r="P758" s="1"/>
      <c r="Q758" s="1"/>
      <c r="R758" s="1"/>
      <c r="S758" s="1"/>
      <c r="T758" s="1"/>
      <c r="U758" s="1"/>
      <c r="V758" s="1"/>
      <c r="W758" s="1"/>
      <c r="X758" s="1"/>
      <c r="Y758" s="1"/>
    </row>
    <row r="759" spans="1:25" ht="12" customHeight="1">
      <c r="A759" s="1"/>
      <c r="B759" s="1"/>
      <c r="C759" s="38"/>
      <c r="D759" s="158"/>
      <c r="E759" s="133"/>
      <c r="F759" s="38"/>
      <c r="G759" s="38"/>
      <c r="H759" s="1"/>
      <c r="I759" s="1"/>
      <c r="J759" s="1"/>
      <c r="K759" s="1"/>
      <c r="L759" s="1"/>
      <c r="M759" s="1"/>
      <c r="N759" s="1"/>
      <c r="O759" s="1"/>
      <c r="P759" s="1"/>
      <c r="Q759" s="1"/>
      <c r="R759" s="1"/>
      <c r="S759" s="1"/>
      <c r="T759" s="1"/>
      <c r="U759" s="1"/>
      <c r="V759" s="1"/>
      <c r="W759" s="1"/>
      <c r="X759" s="1"/>
      <c r="Y759" s="1"/>
    </row>
    <row r="760" spans="1:25" ht="12" customHeight="1">
      <c r="A760" s="1"/>
      <c r="B760" s="1"/>
      <c r="C760" s="38"/>
      <c r="D760" s="158"/>
      <c r="E760" s="133"/>
      <c r="F760" s="38"/>
      <c r="G760" s="38"/>
      <c r="H760" s="1"/>
      <c r="I760" s="1"/>
      <c r="J760" s="1"/>
      <c r="K760" s="1"/>
      <c r="L760" s="1"/>
      <c r="M760" s="1"/>
      <c r="N760" s="1"/>
      <c r="O760" s="1"/>
      <c r="P760" s="1"/>
      <c r="Q760" s="1"/>
      <c r="R760" s="1"/>
      <c r="S760" s="1"/>
      <c r="T760" s="1"/>
      <c r="U760" s="1"/>
      <c r="V760" s="1"/>
      <c r="W760" s="1"/>
      <c r="X760" s="1"/>
      <c r="Y760" s="1"/>
    </row>
    <row r="761" spans="1:25" ht="12" customHeight="1">
      <c r="A761" s="1"/>
      <c r="B761" s="1"/>
      <c r="C761" s="38"/>
      <c r="D761" s="158"/>
      <c r="E761" s="133"/>
      <c r="F761" s="38"/>
      <c r="G761" s="38"/>
      <c r="H761" s="1"/>
      <c r="I761" s="1"/>
      <c r="J761" s="1"/>
      <c r="K761" s="1"/>
      <c r="L761" s="1"/>
      <c r="M761" s="1"/>
      <c r="N761" s="1"/>
      <c r="O761" s="1"/>
      <c r="P761" s="1"/>
      <c r="Q761" s="1"/>
      <c r="R761" s="1"/>
      <c r="S761" s="1"/>
      <c r="T761" s="1"/>
      <c r="U761" s="1"/>
      <c r="V761" s="1"/>
      <c r="W761" s="1"/>
      <c r="X761" s="1"/>
      <c r="Y761" s="1"/>
    </row>
    <row r="762" spans="1:25" ht="12" customHeight="1">
      <c r="A762" s="1"/>
      <c r="B762" s="1"/>
      <c r="C762" s="38"/>
      <c r="D762" s="158"/>
      <c r="E762" s="133"/>
      <c r="F762" s="38"/>
      <c r="G762" s="38"/>
      <c r="H762" s="1"/>
      <c r="I762" s="1"/>
      <c r="J762" s="1"/>
      <c r="K762" s="1"/>
      <c r="L762" s="1"/>
      <c r="M762" s="1"/>
      <c r="N762" s="1"/>
      <c r="O762" s="1"/>
      <c r="P762" s="1"/>
      <c r="Q762" s="1"/>
      <c r="R762" s="1"/>
      <c r="S762" s="1"/>
      <c r="T762" s="1"/>
      <c r="U762" s="1"/>
      <c r="V762" s="1"/>
      <c r="W762" s="1"/>
      <c r="X762" s="1"/>
      <c r="Y762" s="1"/>
    </row>
    <row r="763" spans="1:25" ht="12" customHeight="1">
      <c r="A763" s="1"/>
      <c r="B763" s="1"/>
      <c r="C763" s="38"/>
      <c r="D763" s="158"/>
      <c r="E763" s="133"/>
      <c r="F763" s="38"/>
      <c r="G763" s="38"/>
      <c r="H763" s="1"/>
      <c r="I763" s="1"/>
      <c r="J763" s="1"/>
      <c r="K763" s="1"/>
      <c r="L763" s="1"/>
      <c r="M763" s="1"/>
      <c r="N763" s="1"/>
      <c r="O763" s="1"/>
      <c r="P763" s="1"/>
      <c r="Q763" s="1"/>
      <c r="R763" s="1"/>
      <c r="S763" s="1"/>
      <c r="T763" s="1"/>
      <c r="U763" s="1"/>
      <c r="V763" s="1"/>
      <c r="W763" s="1"/>
      <c r="X763" s="1"/>
      <c r="Y763" s="1"/>
    </row>
    <row r="764" spans="1:25" ht="12" customHeight="1">
      <c r="A764" s="1"/>
      <c r="B764" s="1"/>
      <c r="C764" s="38"/>
      <c r="D764" s="158"/>
      <c r="E764" s="133"/>
      <c r="F764" s="38"/>
      <c r="G764" s="38"/>
      <c r="H764" s="1"/>
      <c r="I764" s="1"/>
      <c r="J764" s="1"/>
      <c r="K764" s="1"/>
      <c r="L764" s="1"/>
      <c r="M764" s="1"/>
      <c r="N764" s="1"/>
      <c r="O764" s="1"/>
      <c r="P764" s="1"/>
      <c r="Q764" s="1"/>
      <c r="R764" s="1"/>
      <c r="S764" s="1"/>
      <c r="T764" s="1"/>
      <c r="U764" s="1"/>
      <c r="V764" s="1"/>
      <c r="W764" s="1"/>
      <c r="X764" s="1"/>
      <c r="Y764" s="1"/>
    </row>
    <row r="765" spans="1:25" ht="12" customHeight="1">
      <c r="A765" s="1"/>
      <c r="B765" s="1"/>
      <c r="C765" s="38"/>
      <c r="D765" s="158"/>
      <c r="E765" s="133"/>
      <c r="F765" s="38"/>
      <c r="G765" s="38"/>
      <c r="H765" s="1"/>
      <c r="I765" s="1"/>
      <c r="J765" s="1"/>
      <c r="K765" s="1"/>
      <c r="L765" s="1"/>
      <c r="M765" s="1"/>
      <c r="N765" s="1"/>
      <c r="O765" s="1"/>
      <c r="P765" s="1"/>
      <c r="Q765" s="1"/>
      <c r="R765" s="1"/>
      <c r="S765" s="1"/>
      <c r="T765" s="1"/>
      <c r="U765" s="1"/>
      <c r="V765" s="1"/>
      <c r="W765" s="1"/>
      <c r="X765" s="1"/>
      <c r="Y765" s="1"/>
    </row>
    <row r="766" spans="1:25" ht="12" customHeight="1">
      <c r="A766" s="1"/>
      <c r="B766" s="1"/>
      <c r="C766" s="38"/>
      <c r="D766" s="158"/>
      <c r="E766" s="133"/>
      <c r="F766" s="38"/>
      <c r="G766" s="38"/>
      <c r="H766" s="1"/>
      <c r="I766" s="1"/>
      <c r="J766" s="1"/>
      <c r="K766" s="1"/>
      <c r="L766" s="1"/>
      <c r="M766" s="1"/>
      <c r="N766" s="1"/>
      <c r="O766" s="1"/>
      <c r="P766" s="1"/>
      <c r="Q766" s="1"/>
      <c r="R766" s="1"/>
      <c r="S766" s="1"/>
      <c r="T766" s="1"/>
      <c r="U766" s="1"/>
      <c r="V766" s="1"/>
      <c r="W766" s="1"/>
      <c r="X766" s="1"/>
      <c r="Y766" s="1"/>
    </row>
    <row r="767" spans="1:25" ht="12" customHeight="1">
      <c r="A767" s="1"/>
      <c r="B767" s="1"/>
      <c r="C767" s="38"/>
      <c r="D767" s="158"/>
      <c r="E767" s="133"/>
      <c r="F767" s="38"/>
      <c r="G767" s="38"/>
      <c r="H767" s="1"/>
      <c r="I767" s="1"/>
      <c r="J767" s="1"/>
      <c r="K767" s="1"/>
      <c r="L767" s="1"/>
      <c r="M767" s="1"/>
      <c r="N767" s="1"/>
      <c r="O767" s="1"/>
      <c r="P767" s="1"/>
      <c r="Q767" s="1"/>
      <c r="R767" s="1"/>
      <c r="S767" s="1"/>
      <c r="T767" s="1"/>
      <c r="U767" s="1"/>
      <c r="V767" s="1"/>
      <c r="W767" s="1"/>
      <c r="X767" s="1"/>
      <c r="Y767" s="1"/>
    </row>
    <row r="768" spans="1:25" ht="12" customHeight="1">
      <c r="A768" s="1"/>
      <c r="B768" s="1"/>
      <c r="C768" s="38"/>
      <c r="D768" s="158"/>
      <c r="E768" s="133"/>
      <c r="F768" s="38"/>
      <c r="G768" s="38"/>
      <c r="H768" s="1"/>
      <c r="I768" s="1"/>
      <c r="J768" s="1"/>
      <c r="K768" s="1"/>
      <c r="L768" s="1"/>
      <c r="M768" s="1"/>
      <c r="N768" s="1"/>
      <c r="O768" s="1"/>
      <c r="P768" s="1"/>
      <c r="Q768" s="1"/>
      <c r="R768" s="1"/>
      <c r="S768" s="1"/>
      <c r="T768" s="1"/>
      <c r="U768" s="1"/>
      <c r="V768" s="1"/>
      <c r="W768" s="1"/>
      <c r="X768" s="1"/>
      <c r="Y768" s="1"/>
    </row>
    <row r="769" spans="1:25" ht="12" customHeight="1">
      <c r="A769" s="1"/>
      <c r="B769" s="1"/>
      <c r="C769" s="38"/>
      <c r="D769" s="158"/>
      <c r="E769" s="133"/>
      <c r="F769" s="38"/>
      <c r="G769" s="38"/>
      <c r="H769" s="1"/>
      <c r="I769" s="1"/>
      <c r="J769" s="1"/>
      <c r="K769" s="1"/>
      <c r="L769" s="1"/>
      <c r="M769" s="1"/>
      <c r="N769" s="1"/>
      <c r="O769" s="1"/>
      <c r="P769" s="1"/>
      <c r="Q769" s="1"/>
      <c r="R769" s="1"/>
      <c r="S769" s="1"/>
      <c r="T769" s="1"/>
      <c r="U769" s="1"/>
      <c r="V769" s="1"/>
      <c r="W769" s="1"/>
      <c r="X769" s="1"/>
      <c r="Y769" s="1"/>
    </row>
    <row r="770" spans="1:25" ht="12" customHeight="1">
      <c r="A770" s="1"/>
      <c r="B770" s="1"/>
      <c r="C770" s="38"/>
      <c r="D770" s="158"/>
      <c r="E770" s="133"/>
      <c r="F770" s="38"/>
      <c r="G770" s="38"/>
      <c r="H770" s="1"/>
      <c r="I770" s="1"/>
      <c r="J770" s="1"/>
      <c r="K770" s="1"/>
      <c r="L770" s="1"/>
      <c r="M770" s="1"/>
      <c r="N770" s="1"/>
      <c r="O770" s="1"/>
      <c r="P770" s="1"/>
      <c r="Q770" s="1"/>
      <c r="R770" s="1"/>
      <c r="S770" s="1"/>
      <c r="T770" s="1"/>
      <c r="U770" s="1"/>
      <c r="V770" s="1"/>
      <c r="W770" s="1"/>
      <c r="X770" s="1"/>
      <c r="Y770" s="1"/>
    </row>
    <row r="771" spans="1:25" ht="12" customHeight="1">
      <c r="A771" s="1"/>
      <c r="B771" s="1"/>
      <c r="C771" s="38"/>
      <c r="D771" s="158"/>
      <c r="E771" s="133"/>
      <c r="F771" s="38"/>
      <c r="G771" s="38"/>
      <c r="H771" s="1"/>
      <c r="I771" s="1"/>
      <c r="J771" s="1"/>
      <c r="K771" s="1"/>
      <c r="L771" s="1"/>
      <c r="M771" s="1"/>
      <c r="N771" s="1"/>
      <c r="O771" s="1"/>
      <c r="P771" s="1"/>
      <c r="Q771" s="1"/>
      <c r="R771" s="1"/>
      <c r="S771" s="1"/>
      <c r="T771" s="1"/>
      <c r="U771" s="1"/>
      <c r="V771" s="1"/>
      <c r="W771" s="1"/>
      <c r="X771" s="1"/>
      <c r="Y771" s="1"/>
    </row>
    <row r="772" spans="1:25" ht="12" customHeight="1">
      <c r="A772" s="1"/>
      <c r="B772" s="1"/>
      <c r="C772" s="38"/>
      <c r="D772" s="158"/>
      <c r="E772" s="133"/>
      <c r="F772" s="38"/>
      <c r="G772" s="38"/>
      <c r="H772" s="1"/>
      <c r="I772" s="1"/>
      <c r="J772" s="1"/>
      <c r="K772" s="1"/>
      <c r="L772" s="1"/>
      <c r="M772" s="1"/>
      <c r="N772" s="1"/>
      <c r="O772" s="1"/>
      <c r="P772" s="1"/>
      <c r="Q772" s="1"/>
      <c r="R772" s="1"/>
      <c r="S772" s="1"/>
      <c r="T772" s="1"/>
      <c r="U772" s="1"/>
      <c r="V772" s="1"/>
      <c r="W772" s="1"/>
      <c r="X772" s="1"/>
      <c r="Y772" s="1"/>
    </row>
    <row r="773" spans="1:25" ht="12" customHeight="1">
      <c r="A773" s="1"/>
      <c r="B773" s="1"/>
      <c r="C773" s="38"/>
      <c r="D773" s="158"/>
      <c r="E773" s="133"/>
      <c r="F773" s="38"/>
      <c r="G773" s="38"/>
      <c r="H773" s="1"/>
      <c r="I773" s="1"/>
      <c r="J773" s="1"/>
      <c r="K773" s="1"/>
      <c r="L773" s="1"/>
      <c r="M773" s="1"/>
      <c r="N773" s="1"/>
      <c r="O773" s="1"/>
      <c r="P773" s="1"/>
      <c r="Q773" s="1"/>
      <c r="R773" s="1"/>
      <c r="S773" s="1"/>
      <c r="T773" s="1"/>
      <c r="U773" s="1"/>
      <c r="V773" s="1"/>
      <c r="W773" s="1"/>
      <c r="X773" s="1"/>
      <c r="Y773" s="1"/>
    </row>
    <row r="774" spans="1:25" ht="12" customHeight="1">
      <c r="A774" s="1"/>
      <c r="B774" s="1"/>
      <c r="C774" s="38"/>
      <c r="D774" s="158"/>
      <c r="E774" s="133"/>
      <c r="F774" s="38"/>
      <c r="G774" s="38"/>
      <c r="H774" s="1"/>
      <c r="I774" s="1"/>
      <c r="J774" s="1"/>
      <c r="K774" s="1"/>
      <c r="L774" s="1"/>
      <c r="M774" s="1"/>
      <c r="N774" s="1"/>
      <c r="O774" s="1"/>
      <c r="P774" s="1"/>
      <c r="Q774" s="1"/>
      <c r="R774" s="1"/>
      <c r="S774" s="1"/>
      <c r="T774" s="1"/>
      <c r="U774" s="1"/>
      <c r="V774" s="1"/>
      <c r="W774" s="1"/>
      <c r="X774" s="1"/>
      <c r="Y774" s="1"/>
    </row>
    <row r="775" spans="1:25" ht="12" customHeight="1">
      <c r="A775" s="1"/>
      <c r="B775" s="1"/>
      <c r="C775" s="38"/>
      <c r="D775" s="158"/>
      <c r="E775" s="133"/>
      <c r="F775" s="38"/>
      <c r="G775" s="38"/>
      <c r="H775" s="1"/>
      <c r="I775" s="1"/>
      <c r="J775" s="1"/>
      <c r="K775" s="1"/>
      <c r="L775" s="1"/>
      <c r="M775" s="1"/>
      <c r="N775" s="1"/>
      <c r="O775" s="1"/>
      <c r="P775" s="1"/>
      <c r="Q775" s="1"/>
      <c r="R775" s="1"/>
      <c r="S775" s="1"/>
      <c r="T775" s="1"/>
      <c r="U775" s="1"/>
      <c r="V775" s="1"/>
      <c r="W775" s="1"/>
      <c r="X775" s="1"/>
      <c r="Y775" s="1"/>
    </row>
    <row r="776" spans="1:25" ht="12" customHeight="1">
      <c r="A776" s="1"/>
      <c r="B776" s="1"/>
      <c r="C776" s="38"/>
      <c r="D776" s="158"/>
      <c r="E776" s="133"/>
      <c r="F776" s="38"/>
      <c r="G776" s="38"/>
      <c r="H776" s="1"/>
      <c r="I776" s="1"/>
      <c r="J776" s="1"/>
      <c r="K776" s="1"/>
      <c r="L776" s="1"/>
      <c r="M776" s="1"/>
      <c r="N776" s="1"/>
      <c r="O776" s="1"/>
      <c r="P776" s="1"/>
      <c r="Q776" s="1"/>
      <c r="R776" s="1"/>
      <c r="S776" s="1"/>
      <c r="T776" s="1"/>
      <c r="U776" s="1"/>
      <c r="V776" s="1"/>
      <c r="W776" s="1"/>
      <c r="X776" s="1"/>
      <c r="Y776" s="1"/>
    </row>
    <row r="777" spans="1:25" ht="12" customHeight="1">
      <c r="A777" s="1"/>
      <c r="B777" s="1"/>
      <c r="C777" s="38"/>
      <c r="D777" s="158"/>
      <c r="E777" s="133"/>
      <c r="F777" s="38"/>
      <c r="G777" s="38"/>
      <c r="H777" s="1"/>
      <c r="I777" s="1"/>
      <c r="J777" s="1"/>
      <c r="K777" s="1"/>
      <c r="L777" s="1"/>
      <c r="M777" s="1"/>
      <c r="N777" s="1"/>
      <c r="O777" s="1"/>
      <c r="P777" s="1"/>
      <c r="Q777" s="1"/>
      <c r="R777" s="1"/>
      <c r="S777" s="1"/>
      <c r="T777" s="1"/>
      <c r="U777" s="1"/>
      <c r="V777" s="1"/>
      <c r="W777" s="1"/>
      <c r="X777" s="1"/>
      <c r="Y777" s="1"/>
    </row>
    <row r="778" spans="1:25" ht="12" customHeight="1">
      <c r="A778" s="1"/>
      <c r="B778" s="1"/>
      <c r="C778" s="38"/>
      <c r="D778" s="158"/>
      <c r="E778" s="133"/>
      <c r="F778" s="38"/>
      <c r="G778" s="38"/>
      <c r="H778" s="1"/>
      <c r="I778" s="1"/>
      <c r="J778" s="1"/>
      <c r="K778" s="1"/>
      <c r="L778" s="1"/>
      <c r="M778" s="1"/>
      <c r="N778" s="1"/>
      <c r="O778" s="1"/>
      <c r="P778" s="1"/>
      <c r="Q778" s="1"/>
      <c r="R778" s="1"/>
      <c r="S778" s="1"/>
      <c r="T778" s="1"/>
      <c r="U778" s="1"/>
      <c r="V778" s="1"/>
      <c r="W778" s="1"/>
      <c r="X778" s="1"/>
      <c r="Y778" s="1"/>
    </row>
    <row r="779" spans="1:25" ht="12" customHeight="1">
      <c r="A779" s="1"/>
      <c r="B779" s="1"/>
      <c r="C779" s="38"/>
      <c r="D779" s="158"/>
      <c r="E779" s="133"/>
      <c r="F779" s="38"/>
      <c r="G779" s="38"/>
      <c r="H779" s="1"/>
      <c r="I779" s="1"/>
      <c r="J779" s="1"/>
      <c r="K779" s="1"/>
      <c r="L779" s="1"/>
      <c r="M779" s="1"/>
      <c r="N779" s="1"/>
      <c r="O779" s="1"/>
      <c r="P779" s="1"/>
      <c r="Q779" s="1"/>
      <c r="R779" s="1"/>
      <c r="S779" s="1"/>
      <c r="T779" s="1"/>
      <c r="U779" s="1"/>
      <c r="V779" s="1"/>
      <c r="W779" s="1"/>
      <c r="X779" s="1"/>
      <c r="Y779" s="1"/>
    </row>
    <row r="780" spans="1:25" ht="12" customHeight="1">
      <c r="A780" s="1"/>
      <c r="B780" s="1"/>
      <c r="C780" s="38"/>
      <c r="D780" s="158"/>
      <c r="E780" s="133"/>
      <c r="F780" s="38"/>
      <c r="G780" s="38"/>
      <c r="H780" s="1"/>
      <c r="I780" s="1"/>
      <c r="J780" s="1"/>
      <c r="K780" s="1"/>
      <c r="L780" s="1"/>
      <c r="M780" s="1"/>
      <c r="N780" s="1"/>
      <c r="O780" s="1"/>
      <c r="P780" s="1"/>
      <c r="Q780" s="1"/>
      <c r="R780" s="1"/>
      <c r="S780" s="1"/>
      <c r="T780" s="1"/>
      <c r="U780" s="1"/>
      <c r="V780" s="1"/>
      <c r="W780" s="1"/>
      <c r="X780" s="1"/>
      <c r="Y780" s="1"/>
    </row>
    <row r="781" spans="1:25" ht="12" customHeight="1">
      <c r="A781" s="1"/>
      <c r="B781" s="1"/>
      <c r="C781" s="38"/>
      <c r="D781" s="158"/>
      <c r="E781" s="133"/>
      <c r="F781" s="38"/>
      <c r="G781" s="38"/>
      <c r="H781" s="1"/>
      <c r="I781" s="1"/>
      <c r="J781" s="1"/>
      <c r="K781" s="1"/>
      <c r="L781" s="1"/>
      <c r="M781" s="1"/>
      <c r="N781" s="1"/>
      <c r="O781" s="1"/>
      <c r="P781" s="1"/>
      <c r="Q781" s="1"/>
      <c r="R781" s="1"/>
      <c r="S781" s="1"/>
      <c r="T781" s="1"/>
      <c r="U781" s="1"/>
      <c r="V781" s="1"/>
      <c r="W781" s="1"/>
      <c r="X781" s="1"/>
      <c r="Y781" s="1"/>
    </row>
    <row r="782" spans="1:25" ht="12" customHeight="1">
      <c r="A782" s="1"/>
      <c r="B782" s="1"/>
      <c r="C782" s="38"/>
      <c r="D782" s="158"/>
      <c r="E782" s="133"/>
      <c r="F782" s="38"/>
      <c r="G782" s="38"/>
      <c r="H782" s="1"/>
      <c r="I782" s="1"/>
      <c r="J782" s="1"/>
      <c r="K782" s="1"/>
      <c r="L782" s="1"/>
      <c r="M782" s="1"/>
      <c r="N782" s="1"/>
      <c r="O782" s="1"/>
      <c r="P782" s="1"/>
      <c r="Q782" s="1"/>
      <c r="R782" s="1"/>
      <c r="S782" s="1"/>
      <c r="T782" s="1"/>
      <c r="U782" s="1"/>
      <c r="V782" s="1"/>
      <c r="W782" s="1"/>
      <c r="X782" s="1"/>
      <c r="Y782" s="1"/>
    </row>
    <row r="783" spans="1:25" ht="12" customHeight="1">
      <c r="A783" s="1"/>
      <c r="B783" s="1"/>
      <c r="C783" s="38"/>
      <c r="D783" s="158"/>
      <c r="E783" s="133"/>
      <c r="F783" s="38"/>
      <c r="G783" s="38"/>
      <c r="H783" s="1"/>
      <c r="I783" s="1"/>
      <c r="J783" s="1"/>
      <c r="K783" s="1"/>
      <c r="L783" s="1"/>
      <c r="M783" s="1"/>
      <c r="N783" s="1"/>
      <c r="O783" s="1"/>
      <c r="P783" s="1"/>
      <c r="Q783" s="1"/>
      <c r="R783" s="1"/>
      <c r="S783" s="1"/>
      <c r="T783" s="1"/>
      <c r="U783" s="1"/>
      <c r="V783" s="1"/>
      <c r="W783" s="1"/>
      <c r="X783" s="1"/>
      <c r="Y783" s="1"/>
    </row>
    <row r="784" spans="1:25" ht="12" customHeight="1">
      <c r="A784" s="1"/>
      <c r="B784" s="1"/>
      <c r="C784" s="38"/>
      <c r="D784" s="158"/>
      <c r="E784" s="133"/>
      <c r="F784" s="38"/>
      <c r="G784" s="38"/>
      <c r="H784" s="1"/>
      <c r="I784" s="1"/>
      <c r="J784" s="1"/>
      <c r="K784" s="1"/>
      <c r="L784" s="1"/>
      <c r="M784" s="1"/>
      <c r="N784" s="1"/>
      <c r="O784" s="1"/>
      <c r="P784" s="1"/>
      <c r="Q784" s="1"/>
      <c r="R784" s="1"/>
      <c r="S784" s="1"/>
      <c r="T784" s="1"/>
      <c r="U784" s="1"/>
      <c r="V784" s="1"/>
      <c r="W784" s="1"/>
      <c r="X784" s="1"/>
      <c r="Y784" s="1"/>
    </row>
    <row r="785" spans="1:25" ht="12" customHeight="1">
      <c r="A785" s="1"/>
      <c r="B785" s="1"/>
      <c r="C785" s="38"/>
      <c r="D785" s="158"/>
      <c r="E785" s="133"/>
      <c r="F785" s="38"/>
      <c r="G785" s="38"/>
      <c r="H785" s="1"/>
      <c r="I785" s="1"/>
      <c r="J785" s="1"/>
      <c r="K785" s="1"/>
      <c r="L785" s="1"/>
      <c r="M785" s="1"/>
      <c r="N785" s="1"/>
      <c r="O785" s="1"/>
      <c r="P785" s="1"/>
      <c r="Q785" s="1"/>
      <c r="R785" s="1"/>
      <c r="S785" s="1"/>
      <c r="T785" s="1"/>
      <c r="U785" s="1"/>
      <c r="V785" s="1"/>
      <c r="W785" s="1"/>
      <c r="X785" s="1"/>
      <c r="Y785" s="1"/>
    </row>
    <row r="786" spans="1:25" ht="12" customHeight="1">
      <c r="A786" s="1"/>
      <c r="B786" s="1"/>
      <c r="C786" s="38"/>
      <c r="D786" s="158"/>
      <c r="E786" s="133"/>
      <c r="F786" s="38"/>
      <c r="G786" s="38"/>
      <c r="H786" s="1"/>
      <c r="I786" s="1"/>
      <c r="J786" s="1"/>
      <c r="K786" s="1"/>
      <c r="L786" s="1"/>
      <c r="M786" s="1"/>
      <c r="N786" s="1"/>
      <c r="O786" s="1"/>
      <c r="P786" s="1"/>
      <c r="Q786" s="1"/>
      <c r="R786" s="1"/>
      <c r="S786" s="1"/>
      <c r="T786" s="1"/>
      <c r="U786" s="1"/>
      <c r="V786" s="1"/>
      <c r="W786" s="1"/>
      <c r="X786" s="1"/>
      <c r="Y786" s="1"/>
    </row>
    <row r="787" spans="1:25" ht="12" customHeight="1">
      <c r="A787" s="1"/>
      <c r="B787" s="1"/>
      <c r="C787" s="38"/>
      <c r="D787" s="158"/>
      <c r="E787" s="133"/>
      <c r="F787" s="38"/>
      <c r="G787" s="38"/>
      <c r="H787" s="1"/>
      <c r="I787" s="1"/>
      <c r="J787" s="1"/>
      <c r="K787" s="1"/>
      <c r="L787" s="1"/>
      <c r="M787" s="1"/>
      <c r="N787" s="1"/>
      <c r="O787" s="1"/>
      <c r="P787" s="1"/>
      <c r="Q787" s="1"/>
      <c r="R787" s="1"/>
      <c r="S787" s="1"/>
      <c r="T787" s="1"/>
      <c r="U787" s="1"/>
      <c r="V787" s="1"/>
      <c r="W787" s="1"/>
      <c r="X787" s="1"/>
      <c r="Y787" s="1"/>
    </row>
    <row r="788" spans="1:25" ht="12" customHeight="1">
      <c r="A788" s="1"/>
      <c r="B788" s="1"/>
      <c r="C788" s="38"/>
      <c r="D788" s="158"/>
      <c r="E788" s="133"/>
      <c r="F788" s="38"/>
      <c r="G788" s="38"/>
      <c r="H788" s="1"/>
      <c r="I788" s="1"/>
      <c r="J788" s="1"/>
      <c r="K788" s="1"/>
      <c r="L788" s="1"/>
      <c r="M788" s="1"/>
      <c r="N788" s="1"/>
      <c r="O788" s="1"/>
      <c r="P788" s="1"/>
      <c r="Q788" s="1"/>
      <c r="R788" s="1"/>
      <c r="S788" s="1"/>
      <c r="T788" s="1"/>
      <c r="U788" s="1"/>
      <c r="V788" s="1"/>
      <c r="W788" s="1"/>
      <c r="X788" s="1"/>
      <c r="Y788" s="1"/>
    </row>
    <row r="789" spans="1:25" ht="12" customHeight="1">
      <c r="A789" s="1"/>
      <c r="B789" s="1"/>
      <c r="C789" s="38"/>
      <c r="D789" s="158"/>
      <c r="E789" s="133"/>
      <c r="F789" s="38"/>
      <c r="G789" s="38"/>
      <c r="H789" s="1"/>
      <c r="I789" s="1"/>
      <c r="J789" s="1"/>
      <c r="K789" s="1"/>
      <c r="L789" s="1"/>
      <c r="M789" s="1"/>
      <c r="N789" s="1"/>
      <c r="O789" s="1"/>
      <c r="P789" s="1"/>
      <c r="Q789" s="1"/>
      <c r="R789" s="1"/>
      <c r="S789" s="1"/>
      <c r="T789" s="1"/>
      <c r="U789" s="1"/>
      <c r="V789" s="1"/>
      <c r="W789" s="1"/>
      <c r="X789" s="1"/>
      <c r="Y789" s="1"/>
    </row>
    <row r="790" spans="1:25" ht="12" customHeight="1">
      <c r="A790" s="1"/>
      <c r="B790" s="1"/>
      <c r="C790" s="38"/>
      <c r="D790" s="158"/>
      <c r="E790" s="133"/>
      <c r="F790" s="38"/>
      <c r="G790" s="38"/>
      <c r="H790" s="1"/>
      <c r="I790" s="1"/>
      <c r="J790" s="1"/>
      <c r="K790" s="1"/>
      <c r="L790" s="1"/>
      <c r="M790" s="1"/>
      <c r="N790" s="1"/>
      <c r="O790" s="1"/>
      <c r="P790" s="1"/>
      <c r="Q790" s="1"/>
      <c r="R790" s="1"/>
      <c r="S790" s="1"/>
      <c r="T790" s="1"/>
      <c r="U790" s="1"/>
      <c r="V790" s="1"/>
      <c r="W790" s="1"/>
      <c r="X790" s="1"/>
      <c r="Y790" s="1"/>
    </row>
    <row r="791" spans="1:25" ht="12" customHeight="1">
      <c r="A791" s="1"/>
      <c r="B791" s="1"/>
      <c r="C791" s="38"/>
      <c r="D791" s="158"/>
      <c r="E791" s="133"/>
      <c r="F791" s="38"/>
      <c r="G791" s="38"/>
      <c r="H791" s="1"/>
      <c r="I791" s="1"/>
      <c r="J791" s="1"/>
      <c r="K791" s="1"/>
      <c r="L791" s="1"/>
      <c r="M791" s="1"/>
      <c r="N791" s="1"/>
      <c r="O791" s="1"/>
      <c r="P791" s="1"/>
      <c r="Q791" s="1"/>
      <c r="R791" s="1"/>
      <c r="S791" s="1"/>
      <c r="T791" s="1"/>
      <c r="U791" s="1"/>
      <c r="V791" s="1"/>
      <c r="W791" s="1"/>
      <c r="X791" s="1"/>
      <c r="Y791" s="1"/>
    </row>
    <row r="792" spans="1:25" ht="12" customHeight="1">
      <c r="A792" s="1"/>
      <c r="B792" s="1"/>
      <c r="C792" s="38"/>
      <c r="D792" s="158"/>
      <c r="E792" s="133"/>
      <c r="F792" s="38"/>
      <c r="G792" s="38"/>
      <c r="H792" s="1"/>
      <c r="I792" s="1"/>
      <c r="J792" s="1"/>
      <c r="K792" s="1"/>
      <c r="L792" s="1"/>
      <c r="M792" s="1"/>
      <c r="N792" s="1"/>
      <c r="O792" s="1"/>
      <c r="P792" s="1"/>
      <c r="Q792" s="1"/>
      <c r="R792" s="1"/>
      <c r="S792" s="1"/>
      <c r="T792" s="1"/>
      <c r="U792" s="1"/>
      <c r="V792" s="1"/>
      <c r="W792" s="1"/>
      <c r="X792" s="1"/>
      <c r="Y792" s="1"/>
    </row>
    <row r="793" spans="1:25" ht="12" customHeight="1">
      <c r="A793" s="1"/>
      <c r="B793" s="1"/>
      <c r="C793" s="38"/>
      <c r="D793" s="158"/>
      <c r="E793" s="133"/>
      <c r="F793" s="38"/>
      <c r="G793" s="38"/>
      <c r="H793" s="1"/>
      <c r="I793" s="1"/>
      <c r="J793" s="1"/>
      <c r="K793" s="1"/>
      <c r="L793" s="1"/>
      <c r="M793" s="1"/>
      <c r="N793" s="1"/>
      <c r="O793" s="1"/>
      <c r="P793" s="1"/>
      <c r="Q793" s="1"/>
      <c r="R793" s="1"/>
      <c r="S793" s="1"/>
      <c r="T793" s="1"/>
      <c r="U793" s="1"/>
      <c r="V793" s="1"/>
      <c r="W793" s="1"/>
      <c r="X793" s="1"/>
      <c r="Y793" s="1"/>
    </row>
    <row r="794" spans="1:25" ht="12" customHeight="1">
      <c r="A794" s="1"/>
      <c r="B794" s="1"/>
      <c r="C794" s="38"/>
      <c r="D794" s="158"/>
      <c r="E794" s="133"/>
      <c r="F794" s="38"/>
      <c r="G794" s="38"/>
      <c r="H794" s="1"/>
      <c r="I794" s="1"/>
      <c r="J794" s="1"/>
      <c r="K794" s="1"/>
      <c r="L794" s="1"/>
      <c r="M794" s="1"/>
      <c r="N794" s="1"/>
      <c r="O794" s="1"/>
      <c r="P794" s="1"/>
      <c r="Q794" s="1"/>
      <c r="R794" s="1"/>
      <c r="S794" s="1"/>
      <c r="T794" s="1"/>
      <c r="U794" s="1"/>
      <c r="V794" s="1"/>
      <c r="W794" s="1"/>
      <c r="X794" s="1"/>
      <c r="Y794" s="1"/>
    </row>
    <row r="795" spans="1:25" ht="12" customHeight="1">
      <c r="A795" s="1"/>
      <c r="B795" s="1"/>
      <c r="C795" s="38"/>
      <c r="D795" s="158"/>
      <c r="E795" s="133"/>
      <c r="F795" s="38"/>
      <c r="G795" s="38"/>
      <c r="H795" s="1"/>
      <c r="I795" s="1"/>
      <c r="J795" s="1"/>
      <c r="K795" s="1"/>
      <c r="L795" s="1"/>
      <c r="M795" s="1"/>
      <c r="N795" s="1"/>
      <c r="O795" s="1"/>
      <c r="P795" s="1"/>
      <c r="Q795" s="1"/>
      <c r="R795" s="1"/>
      <c r="S795" s="1"/>
      <c r="T795" s="1"/>
      <c r="U795" s="1"/>
      <c r="V795" s="1"/>
      <c r="W795" s="1"/>
      <c r="X795" s="1"/>
      <c r="Y795" s="1"/>
    </row>
    <row r="796" spans="1:25" ht="12" customHeight="1">
      <c r="A796" s="1"/>
      <c r="B796" s="1"/>
      <c r="C796" s="38"/>
      <c r="D796" s="158"/>
      <c r="E796" s="133"/>
      <c r="F796" s="38"/>
      <c r="G796" s="38"/>
      <c r="H796" s="1"/>
      <c r="I796" s="1"/>
      <c r="J796" s="1"/>
      <c r="K796" s="1"/>
      <c r="L796" s="1"/>
      <c r="M796" s="1"/>
      <c r="N796" s="1"/>
      <c r="O796" s="1"/>
      <c r="P796" s="1"/>
      <c r="Q796" s="1"/>
      <c r="R796" s="1"/>
      <c r="S796" s="1"/>
      <c r="T796" s="1"/>
      <c r="U796" s="1"/>
      <c r="V796" s="1"/>
      <c r="W796" s="1"/>
      <c r="X796" s="1"/>
      <c r="Y796" s="1"/>
    </row>
    <row r="797" spans="1:25" ht="12" customHeight="1">
      <c r="A797" s="1"/>
      <c r="B797" s="1"/>
      <c r="C797" s="38"/>
      <c r="D797" s="158"/>
      <c r="E797" s="133"/>
      <c r="F797" s="38"/>
      <c r="G797" s="38"/>
      <c r="H797" s="1"/>
      <c r="I797" s="1"/>
      <c r="J797" s="1"/>
      <c r="K797" s="1"/>
      <c r="L797" s="1"/>
      <c r="M797" s="1"/>
      <c r="N797" s="1"/>
      <c r="O797" s="1"/>
      <c r="P797" s="1"/>
      <c r="Q797" s="1"/>
      <c r="R797" s="1"/>
      <c r="S797" s="1"/>
      <c r="T797" s="1"/>
      <c r="U797" s="1"/>
      <c r="V797" s="1"/>
      <c r="W797" s="1"/>
      <c r="X797" s="1"/>
      <c r="Y797" s="1"/>
    </row>
    <row r="798" spans="1:25" ht="12" customHeight="1">
      <c r="A798" s="1"/>
      <c r="B798" s="1"/>
      <c r="C798" s="38"/>
      <c r="D798" s="158"/>
      <c r="E798" s="133"/>
      <c r="F798" s="38"/>
      <c r="G798" s="38"/>
      <c r="H798" s="1"/>
      <c r="I798" s="1"/>
      <c r="J798" s="1"/>
      <c r="K798" s="1"/>
      <c r="L798" s="1"/>
      <c r="M798" s="1"/>
      <c r="N798" s="1"/>
      <c r="O798" s="1"/>
      <c r="P798" s="1"/>
      <c r="Q798" s="1"/>
      <c r="R798" s="1"/>
      <c r="S798" s="1"/>
      <c r="T798" s="1"/>
      <c r="U798" s="1"/>
      <c r="V798" s="1"/>
      <c r="W798" s="1"/>
      <c r="X798" s="1"/>
      <c r="Y798" s="1"/>
    </row>
    <row r="799" spans="1:25" ht="12" customHeight="1">
      <c r="A799" s="1"/>
      <c r="B799" s="1"/>
      <c r="C799" s="38"/>
      <c r="D799" s="158"/>
      <c r="E799" s="133"/>
      <c r="F799" s="38"/>
      <c r="G799" s="38"/>
      <c r="H799" s="1"/>
      <c r="I799" s="1"/>
      <c r="J799" s="1"/>
      <c r="K799" s="1"/>
      <c r="L799" s="1"/>
      <c r="M799" s="1"/>
      <c r="N799" s="1"/>
      <c r="O799" s="1"/>
      <c r="P799" s="1"/>
      <c r="Q799" s="1"/>
      <c r="R799" s="1"/>
      <c r="S799" s="1"/>
      <c r="T799" s="1"/>
      <c r="U799" s="1"/>
      <c r="V799" s="1"/>
      <c r="W799" s="1"/>
      <c r="X799" s="1"/>
      <c r="Y799" s="1"/>
    </row>
    <row r="800" spans="1:25" ht="12" customHeight="1">
      <c r="A800" s="1"/>
      <c r="B800" s="1"/>
      <c r="C800" s="38"/>
      <c r="D800" s="158"/>
      <c r="E800" s="133"/>
      <c r="F800" s="38"/>
      <c r="G800" s="38"/>
      <c r="H800" s="1"/>
      <c r="I800" s="1"/>
      <c r="J800" s="1"/>
      <c r="K800" s="1"/>
      <c r="L800" s="1"/>
      <c r="M800" s="1"/>
      <c r="N800" s="1"/>
      <c r="O800" s="1"/>
      <c r="P800" s="1"/>
      <c r="Q800" s="1"/>
      <c r="R800" s="1"/>
      <c r="S800" s="1"/>
      <c r="T800" s="1"/>
      <c r="U800" s="1"/>
      <c r="V800" s="1"/>
      <c r="W800" s="1"/>
      <c r="X800" s="1"/>
      <c r="Y800" s="1"/>
    </row>
    <row r="801" spans="1:25" ht="12" customHeight="1">
      <c r="A801" s="1"/>
      <c r="B801" s="1"/>
      <c r="C801" s="38"/>
      <c r="D801" s="158"/>
      <c r="E801" s="133"/>
      <c r="F801" s="38"/>
      <c r="G801" s="38"/>
      <c r="H801" s="1"/>
      <c r="I801" s="1"/>
      <c r="J801" s="1"/>
      <c r="K801" s="1"/>
      <c r="L801" s="1"/>
      <c r="M801" s="1"/>
      <c r="N801" s="1"/>
      <c r="O801" s="1"/>
      <c r="P801" s="1"/>
      <c r="Q801" s="1"/>
      <c r="R801" s="1"/>
      <c r="S801" s="1"/>
      <c r="T801" s="1"/>
      <c r="U801" s="1"/>
      <c r="V801" s="1"/>
      <c r="W801" s="1"/>
      <c r="X801" s="1"/>
      <c r="Y801" s="1"/>
    </row>
    <row r="802" spans="1:25" ht="12" customHeight="1">
      <c r="A802" s="1"/>
      <c r="B802" s="1"/>
      <c r="C802" s="38"/>
      <c r="D802" s="158"/>
      <c r="E802" s="133"/>
      <c r="F802" s="38"/>
      <c r="G802" s="38"/>
      <c r="H802" s="1"/>
      <c r="I802" s="1"/>
      <c r="J802" s="1"/>
      <c r="K802" s="1"/>
      <c r="L802" s="1"/>
      <c r="M802" s="1"/>
      <c r="N802" s="1"/>
      <c r="O802" s="1"/>
      <c r="P802" s="1"/>
      <c r="Q802" s="1"/>
      <c r="R802" s="1"/>
      <c r="S802" s="1"/>
      <c r="T802" s="1"/>
      <c r="U802" s="1"/>
      <c r="V802" s="1"/>
      <c r="W802" s="1"/>
      <c r="X802" s="1"/>
      <c r="Y802" s="1"/>
    </row>
    <row r="803" spans="1:25" ht="12" customHeight="1">
      <c r="A803" s="1"/>
      <c r="B803" s="1"/>
      <c r="C803" s="38"/>
      <c r="D803" s="158"/>
      <c r="E803" s="133"/>
      <c r="F803" s="38"/>
      <c r="G803" s="38"/>
      <c r="H803" s="1"/>
      <c r="I803" s="1"/>
      <c r="J803" s="1"/>
      <c r="K803" s="1"/>
      <c r="L803" s="1"/>
      <c r="M803" s="1"/>
      <c r="N803" s="1"/>
      <c r="O803" s="1"/>
      <c r="P803" s="1"/>
      <c r="Q803" s="1"/>
      <c r="R803" s="1"/>
      <c r="S803" s="1"/>
      <c r="T803" s="1"/>
      <c r="U803" s="1"/>
      <c r="V803" s="1"/>
      <c r="W803" s="1"/>
      <c r="X803" s="1"/>
      <c r="Y803" s="1"/>
    </row>
    <row r="804" spans="1:25" ht="12" customHeight="1">
      <c r="A804" s="1"/>
      <c r="B804" s="1"/>
      <c r="C804" s="38"/>
      <c r="D804" s="158"/>
      <c r="E804" s="133"/>
      <c r="F804" s="38"/>
      <c r="G804" s="38"/>
      <c r="H804" s="1"/>
      <c r="I804" s="1"/>
      <c r="J804" s="1"/>
      <c r="K804" s="1"/>
      <c r="L804" s="1"/>
      <c r="M804" s="1"/>
      <c r="N804" s="1"/>
      <c r="O804" s="1"/>
      <c r="P804" s="1"/>
      <c r="Q804" s="1"/>
      <c r="R804" s="1"/>
      <c r="S804" s="1"/>
      <c r="T804" s="1"/>
      <c r="U804" s="1"/>
      <c r="V804" s="1"/>
      <c r="W804" s="1"/>
      <c r="X804" s="1"/>
      <c r="Y804" s="1"/>
    </row>
    <row r="805" spans="1:25" ht="12" customHeight="1">
      <c r="A805" s="1"/>
      <c r="B805" s="1"/>
      <c r="C805" s="38"/>
      <c r="D805" s="158"/>
      <c r="E805" s="133"/>
      <c r="F805" s="38"/>
      <c r="G805" s="38"/>
      <c r="H805" s="1"/>
      <c r="I805" s="1"/>
      <c r="J805" s="1"/>
      <c r="K805" s="1"/>
      <c r="L805" s="1"/>
      <c r="M805" s="1"/>
      <c r="N805" s="1"/>
      <c r="O805" s="1"/>
      <c r="P805" s="1"/>
      <c r="Q805" s="1"/>
      <c r="R805" s="1"/>
      <c r="S805" s="1"/>
      <c r="T805" s="1"/>
      <c r="U805" s="1"/>
      <c r="V805" s="1"/>
      <c r="W805" s="1"/>
      <c r="X805" s="1"/>
      <c r="Y805" s="1"/>
    </row>
    <row r="806" spans="1:25" ht="12" customHeight="1">
      <c r="A806" s="1"/>
      <c r="B806" s="1"/>
      <c r="C806" s="38"/>
      <c r="D806" s="158"/>
      <c r="E806" s="133"/>
      <c r="F806" s="38"/>
      <c r="G806" s="38"/>
      <c r="H806" s="1"/>
      <c r="I806" s="1"/>
      <c r="J806" s="1"/>
      <c r="K806" s="1"/>
      <c r="L806" s="1"/>
      <c r="M806" s="1"/>
      <c r="N806" s="1"/>
      <c r="O806" s="1"/>
      <c r="P806" s="1"/>
      <c r="Q806" s="1"/>
      <c r="R806" s="1"/>
      <c r="S806" s="1"/>
      <c r="T806" s="1"/>
      <c r="U806" s="1"/>
      <c r="V806" s="1"/>
      <c r="W806" s="1"/>
      <c r="X806" s="1"/>
      <c r="Y806" s="1"/>
    </row>
    <row r="807" spans="1:25" ht="12" customHeight="1">
      <c r="A807" s="1"/>
      <c r="B807" s="1"/>
      <c r="C807" s="38"/>
      <c r="D807" s="158"/>
      <c r="E807" s="133"/>
      <c r="F807" s="38"/>
      <c r="G807" s="38"/>
      <c r="H807" s="1"/>
      <c r="I807" s="1"/>
      <c r="J807" s="1"/>
      <c r="K807" s="1"/>
      <c r="L807" s="1"/>
      <c r="M807" s="1"/>
      <c r="N807" s="1"/>
      <c r="O807" s="1"/>
      <c r="P807" s="1"/>
      <c r="Q807" s="1"/>
      <c r="R807" s="1"/>
      <c r="S807" s="1"/>
      <c r="T807" s="1"/>
      <c r="U807" s="1"/>
      <c r="V807" s="1"/>
      <c r="W807" s="1"/>
      <c r="X807" s="1"/>
      <c r="Y807" s="1"/>
    </row>
    <row r="808" spans="1:25" ht="12" customHeight="1">
      <c r="A808" s="1"/>
      <c r="B808" s="1"/>
      <c r="C808" s="38"/>
      <c r="D808" s="158"/>
      <c r="E808" s="133"/>
      <c r="F808" s="38"/>
      <c r="G808" s="38"/>
      <c r="H808" s="1"/>
      <c r="I808" s="1"/>
      <c r="J808" s="1"/>
      <c r="K808" s="1"/>
      <c r="L808" s="1"/>
      <c r="M808" s="1"/>
      <c r="N808" s="1"/>
      <c r="O808" s="1"/>
      <c r="P808" s="1"/>
      <c r="Q808" s="1"/>
      <c r="R808" s="1"/>
      <c r="S808" s="1"/>
      <c r="T808" s="1"/>
      <c r="U808" s="1"/>
      <c r="V808" s="1"/>
      <c r="W808" s="1"/>
      <c r="X808" s="1"/>
      <c r="Y808" s="1"/>
    </row>
    <row r="809" spans="1:25" ht="12" customHeight="1">
      <c r="A809" s="1"/>
      <c r="B809" s="1"/>
      <c r="C809" s="38"/>
      <c r="D809" s="158"/>
      <c r="E809" s="133"/>
      <c r="F809" s="38"/>
      <c r="G809" s="38"/>
      <c r="H809" s="1"/>
      <c r="I809" s="1"/>
      <c r="J809" s="1"/>
      <c r="K809" s="1"/>
      <c r="L809" s="1"/>
      <c r="M809" s="1"/>
      <c r="N809" s="1"/>
      <c r="O809" s="1"/>
      <c r="P809" s="1"/>
      <c r="Q809" s="1"/>
      <c r="R809" s="1"/>
      <c r="S809" s="1"/>
      <c r="T809" s="1"/>
      <c r="U809" s="1"/>
      <c r="V809" s="1"/>
      <c r="W809" s="1"/>
      <c r="X809" s="1"/>
      <c r="Y809" s="1"/>
    </row>
    <row r="810" spans="1:25" ht="12" customHeight="1">
      <c r="A810" s="1"/>
      <c r="B810" s="1"/>
      <c r="C810" s="38"/>
      <c r="D810" s="158"/>
      <c r="E810" s="133"/>
      <c r="F810" s="38"/>
      <c r="G810" s="38"/>
      <c r="H810" s="1"/>
      <c r="I810" s="1"/>
      <c r="J810" s="1"/>
      <c r="K810" s="1"/>
      <c r="L810" s="1"/>
      <c r="M810" s="1"/>
      <c r="N810" s="1"/>
      <c r="O810" s="1"/>
      <c r="P810" s="1"/>
      <c r="Q810" s="1"/>
      <c r="R810" s="1"/>
      <c r="S810" s="1"/>
      <c r="T810" s="1"/>
      <c r="U810" s="1"/>
      <c r="V810" s="1"/>
      <c r="W810" s="1"/>
      <c r="X810" s="1"/>
      <c r="Y810" s="1"/>
    </row>
    <row r="811" spans="1:25" ht="12" customHeight="1">
      <c r="A811" s="1"/>
      <c r="B811" s="1"/>
      <c r="C811" s="38"/>
      <c r="D811" s="158"/>
      <c r="E811" s="133"/>
      <c r="F811" s="38"/>
      <c r="G811" s="38"/>
      <c r="H811" s="1"/>
      <c r="I811" s="1"/>
      <c r="J811" s="1"/>
      <c r="K811" s="1"/>
      <c r="L811" s="1"/>
      <c r="M811" s="1"/>
      <c r="N811" s="1"/>
      <c r="O811" s="1"/>
      <c r="P811" s="1"/>
      <c r="Q811" s="1"/>
      <c r="R811" s="1"/>
      <c r="S811" s="1"/>
      <c r="T811" s="1"/>
      <c r="U811" s="1"/>
      <c r="V811" s="1"/>
      <c r="W811" s="1"/>
      <c r="X811" s="1"/>
      <c r="Y811" s="1"/>
    </row>
    <row r="812" spans="1:25" ht="12" customHeight="1">
      <c r="A812" s="1"/>
      <c r="B812" s="1"/>
      <c r="C812" s="38"/>
      <c r="D812" s="158"/>
      <c r="E812" s="133"/>
      <c r="F812" s="38"/>
      <c r="G812" s="38"/>
      <c r="H812" s="1"/>
      <c r="I812" s="1"/>
      <c r="J812" s="1"/>
      <c r="K812" s="1"/>
      <c r="L812" s="1"/>
      <c r="M812" s="1"/>
      <c r="N812" s="1"/>
      <c r="O812" s="1"/>
      <c r="P812" s="1"/>
      <c r="Q812" s="1"/>
      <c r="R812" s="1"/>
      <c r="S812" s="1"/>
      <c r="T812" s="1"/>
      <c r="U812" s="1"/>
      <c r="V812" s="1"/>
      <c r="W812" s="1"/>
      <c r="X812" s="1"/>
      <c r="Y812" s="1"/>
    </row>
    <row r="813" spans="1:25" ht="12" customHeight="1">
      <c r="A813" s="1"/>
      <c r="B813" s="1"/>
      <c r="C813" s="38"/>
      <c r="D813" s="158"/>
      <c r="E813" s="133"/>
      <c r="F813" s="38"/>
      <c r="G813" s="38"/>
      <c r="H813" s="1"/>
      <c r="I813" s="1"/>
      <c r="J813" s="1"/>
      <c r="K813" s="1"/>
      <c r="L813" s="1"/>
      <c r="M813" s="1"/>
      <c r="N813" s="1"/>
      <c r="O813" s="1"/>
      <c r="P813" s="1"/>
      <c r="Q813" s="1"/>
      <c r="R813" s="1"/>
      <c r="S813" s="1"/>
      <c r="T813" s="1"/>
      <c r="U813" s="1"/>
      <c r="V813" s="1"/>
      <c r="W813" s="1"/>
      <c r="X813" s="1"/>
      <c r="Y813" s="1"/>
    </row>
    <row r="814" spans="1:25" ht="12" customHeight="1">
      <c r="A814" s="1"/>
      <c r="B814" s="1"/>
      <c r="C814" s="38"/>
      <c r="D814" s="158"/>
      <c r="E814" s="133"/>
      <c r="F814" s="38"/>
      <c r="G814" s="38"/>
      <c r="H814" s="1"/>
      <c r="I814" s="1"/>
      <c r="J814" s="1"/>
      <c r="K814" s="1"/>
      <c r="L814" s="1"/>
      <c r="M814" s="1"/>
      <c r="N814" s="1"/>
      <c r="O814" s="1"/>
      <c r="P814" s="1"/>
      <c r="Q814" s="1"/>
      <c r="R814" s="1"/>
      <c r="S814" s="1"/>
      <c r="T814" s="1"/>
      <c r="U814" s="1"/>
      <c r="V814" s="1"/>
      <c r="W814" s="1"/>
      <c r="X814" s="1"/>
      <c r="Y814" s="1"/>
    </row>
    <row r="815" spans="1:25" ht="12" customHeight="1">
      <c r="A815" s="1"/>
      <c r="B815" s="1"/>
      <c r="C815" s="38"/>
      <c r="D815" s="158"/>
      <c r="E815" s="133"/>
      <c r="F815" s="38"/>
      <c r="G815" s="38"/>
      <c r="H815" s="1"/>
      <c r="I815" s="1"/>
      <c r="J815" s="1"/>
      <c r="K815" s="1"/>
      <c r="L815" s="1"/>
      <c r="M815" s="1"/>
      <c r="N815" s="1"/>
      <c r="O815" s="1"/>
      <c r="P815" s="1"/>
      <c r="Q815" s="1"/>
      <c r="R815" s="1"/>
      <c r="S815" s="1"/>
      <c r="T815" s="1"/>
      <c r="U815" s="1"/>
      <c r="V815" s="1"/>
      <c r="W815" s="1"/>
      <c r="X815" s="1"/>
      <c r="Y815" s="1"/>
    </row>
    <row r="816" spans="1:25" ht="12" customHeight="1">
      <c r="A816" s="1"/>
      <c r="B816" s="1"/>
      <c r="C816" s="38"/>
      <c r="D816" s="158"/>
      <c r="E816" s="133"/>
      <c r="F816" s="38"/>
      <c r="G816" s="38"/>
      <c r="H816" s="1"/>
      <c r="I816" s="1"/>
      <c r="J816" s="1"/>
      <c r="K816" s="1"/>
      <c r="L816" s="1"/>
      <c r="M816" s="1"/>
      <c r="N816" s="1"/>
      <c r="O816" s="1"/>
      <c r="P816" s="1"/>
      <c r="Q816" s="1"/>
      <c r="R816" s="1"/>
      <c r="S816" s="1"/>
      <c r="T816" s="1"/>
      <c r="U816" s="1"/>
      <c r="V816" s="1"/>
      <c r="W816" s="1"/>
      <c r="X816" s="1"/>
      <c r="Y816" s="1"/>
    </row>
    <row r="817" spans="1:25" ht="12" customHeight="1">
      <c r="A817" s="1"/>
      <c r="B817" s="1"/>
      <c r="C817" s="38"/>
      <c r="D817" s="158"/>
      <c r="E817" s="133"/>
      <c r="F817" s="38"/>
      <c r="G817" s="38"/>
      <c r="H817" s="1"/>
      <c r="I817" s="1"/>
      <c r="J817" s="1"/>
      <c r="K817" s="1"/>
      <c r="L817" s="1"/>
      <c r="M817" s="1"/>
      <c r="N817" s="1"/>
      <c r="O817" s="1"/>
      <c r="P817" s="1"/>
      <c r="Q817" s="1"/>
      <c r="R817" s="1"/>
      <c r="S817" s="1"/>
      <c r="T817" s="1"/>
      <c r="U817" s="1"/>
      <c r="V817" s="1"/>
      <c r="W817" s="1"/>
      <c r="X817" s="1"/>
      <c r="Y817" s="1"/>
    </row>
    <row r="818" spans="1:25" ht="12" customHeight="1">
      <c r="A818" s="1"/>
      <c r="B818" s="1"/>
      <c r="C818" s="38"/>
      <c r="D818" s="158"/>
      <c r="E818" s="133"/>
      <c r="F818" s="38"/>
      <c r="G818" s="38"/>
      <c r="H818" s="1"/>
      <c r="I818" s="1"/>
      <c r="J818" s="1"/>
      <c r="K818" s="1"/>
      <c r="L818" s="1"/>
      <c r="M818" s="1"/>
      <c r="N818" s="1"/>
      <c r="O818" s="1"/>
      <c r="P818" s="1"/>
      <c r="Q818" s="1"/>
      <c r="R818" s="1"/>
      <c r="S818" s="1"/>
      <c r="T818" s="1"/>
      <c r="U818" s="1"/>
      <c r="V818" s="1"/>
      <c r="W818" s="1"/>
      <c r="X818" s="1"/>
      <c r="Y818" s="1"/>
    </row>
    <row r="819" spans="1:25" ht="12" customHeight="1">
      <c r="A819" s="1"/>
      <c r="B819" s="1"/>
      <c r="C819" s="38"/>
      <c r="D819" s="158"/>
      <c r="E819" s="133"/>
      <c r="F819" s="38"/>
      <c r="G819" s="38"/>
      <c r="H819" s="1"/>
      <c r="I819" s="1"/>
      <c r="J819" s="1"/>
      <c r="K819" s="1"/>
      <c r="L819" s="1"/>
      <c r="M819" s="1"/>
      <c r="N819" s="1"/>
      <c r="O819" s="1"/>
      <c r="P819" s="1"/>
      <c r="Q819" s="1"/>
      <c r="R819" s="1"/>
      <c r="S819" s="1"/>
      <c r="T819" s="1"/>
      <c r="U819" s="1"/>
      <c r="V819" s="1"/>
      <c r="W819" s="1"/>
      <c r="X819" s="1"/>
      <c r="Y819" s="1"/>
    </row>
    <row r="820" spans="1:25" ht="12" customHeight="1">
      <c r="A820" s="1"/>
      <c r="B820" s="1"/>
      <c r="C820" s="38"/>
      <c r="D820" s="158"/>
      <c r="E820" s="133"/>
      <c r="F820" s="38"/>
      <c r="G820" s="38"/>
      <c r="H820" s="1"/>
      <c r="I820" s="1"/>
      <c r="J820" s="1"/>
      <c r="K820" s="1"/>
      <c r="L820" s="1"/>
      <c r="M820" s="1"/>
      <c r="N820" s="1"/>
      <c r="O820" s="1"/>
      <c r="P820" s="1"/>
      <c r="Q820" s="1"/>
      <c r="R820" s="1"/>
      <c r="S820" s="1"/>
      <c r="T820" s="1"/>
      <c r="U820" s="1"/>
      <c r="V820" s="1"/>
      <c r="W820" s="1"/>
      <c r="X820" s="1"/>
      <c r="Y820" s="1"/>
    </row>
    <row r="821" spans="1:25" ht="12" customHeight="1">
      <c r="A821" s="1"/>
      <c r="B821" s="1"/>
      <c r="C821" s="38"/>
      <c r="D821" s="158"/>
      <c r="E821" s="133"/>
      <c r="F821" s="38"/>
      <c r="G821" s="38"/>
      <c r="H821" s="1"/>
      <c r="I821" s="1"/>
      <c r="J821" s="1"/>
      <c r="K821" s="1"/>
      <c r="L821" s="1"/>
      <c r="M821" s="1"/>
      <c r="N821" s="1"/>
      <c r="O821" s="1"/>
      <c r="P821" s="1"/>
      <c r="Q821" s="1"/>
      <c r="R821" s="1"/>
      <c r="S821" s="1"/>
      <c r="T821" s="1"/>
      <c r="U821" s="1"/>
      <c r="V821" s="1"/>
      <c r="W821" s="1"/>
      <c r="X821" s="1"/>
      <c r="Y821" s="1"/>
    </row>
    <row r="822" spans="1:25" ht="12" customHeight="1">
      <c r="A822" s="1"/>
      <c r="B822" s="1"/>
      <c r="C822" s="38"/>
      <c r="D822" s="158"/>
      <c r="E822" s="133"/>
      <c r="F822" s="38"/>
      <c r="G822" s="38"/>
      <c r="H822" s="1"/>
      <c r="I822" s="1"/>
      <c r="J822" s="1"/>
      <c r="K822" s="1"/>
      <c r="L822" s="1"/>
      <c r="M822" s="1"/>
      <c r="N822" s="1"/>
      <c r="O822" s="1"/>
      <c r="P822" s="1"/>
      <c r="Q822" s="1"/>
      <c r="R822" s="1"/>
      <c r="S822" s="1"/>
      <c r="T822" s="1"/>
      <c r="U822" s="1"/>
      <c r="V822" s="1"/>
      <c r="W822" s="1"/>
      <c r="X822" s="1"/>
      <c r="Y822" s="1"/>
    </row>
    <row r="823" spans="1:25" ht="12" customHeight="1">
      <c r="A823" s="1"/>
      <c r="B823" s="1"/>
      <c r="C823" s="38"/>
      <c r="D823" s="158"/>
      <c r="E823" s="133"/>
      <c r="F823" s="38"/>
      <c r="G823" s="38"/>
      <c r="H823" s="1"/>
      <c r="I823" s="1"/>
      <c r="J823" s="1"/>
      <c r="K823" s="1"/>
      <c r="L823" s="1"/>
      <c r="M823" s="1"/>
      <c r="N823" s="1"/>
      <c r="O823" s="1"/>
      <c r="P823" s="1"/>
      <c r="Q823" s="1"/>
      <c r="R823" s="1"/>
      <c r="S823" s="1"/>
      <c r="T823" s="1"/>
      <c r="U823" s="1"/>
      <c r="V823" s="1"/>
      <c r="W823" s="1"/>
      <c r="X823" s="1"/>
      <c r="Y823" s="1"/>
    </row>
    <row r="824" spans="1:25" ht="12" customHeight="1">
      <c r="A824" s="1"/>
      <c r="B824" s="1"/>
      <c r="C824" s="38"/>
      <c r="D824" s="158"/>
      <c r="E824" s="133"/>
      <c r="F824" s="38"/>
      <c r="G824" s="38"/>
      <c r="H824" s="1"/>
      <c r="I824" s="1"/>
      <c r="J824" s="1"/>
      <c r="K824" s="1"/>
      <c r="L824" s="1"/>
      <c r="M824" s="1"/>
      <c r="N824" s="1"/>
      <c r="O824" s="1"/>
      <c r="P824" s="1"/>
      <c r="Q824" s="1"/>
      <c r="R824" s="1"/>
      <c r="S824" s="1"/>
      <c r="T824" s="1"/>
      <c r="U824" s="1"/>
      <c r="V824" s="1"/>
      <c r="W824" s="1"/>
      <c r="X824" s="1"/>
      <c r="Y824" s="1"/>
    </row>
    <row r="825" spans="1:25" ht="12" customHeight="1">
      <c r="A825" s="1"/>
      <c r="B825" s="1"/>
      <c r="C825" s="38"/>
      <c r="D825" s="158"/>
      <c r="E825" s="133"/>
      <c r="F825" s="38"/>
      <c r="G825" s="38"/>
      <c r="H825" s="1"/>
      <c r="I825" s="1"/>
      <c r="J825" s="1"/>
      <c r="K825" s="1"/>
      <c r="L825" s="1"/>
      <c r="M825" s="1"/>
      <c r="N825" s="1"/>
      <c r="O825" s="1"/>
      <c r="P825" s="1"/>
      <c r="Q825" s="1"/>
      <c r="R825" s="1"/>
      <c r="S825" s="1"/>
      <c r="T825" s="1"/>
      <c r="U825" s="1"/>
      <c r="V825" s="1"/>
      <c r="W825" s="1"/>
      <c r="X825" s="1"/>
      <c r="Y825" s="1"/>
    </row>
    <row r="826" spans="1:25" ht="12" customHeight="1">
      <c r="A826" s="1"/>
      <c r="B826" s="1"/>
      <c r="C826" s="38"/>
      <c r="D826" s="158"/>
      <c r="E826" s="133"/>
      <c r="F826" s="38"/>
      <c r="G826" s="38"/>
      <c r="H826" s="1"/>
      <c r="I826" s="1"/>
      <c r="J826" s="1"/>
      <c r="K826" s="1"/>
      <c r="L826" s="1"/>
      <c r="M826" s="1"/>
      <c r="N826" s="1"/>
      <c r="O826" s="1"/>
      <c r="P826" s="1"/>
      <c r="Q826" s="1"/>
      <c r="R826" s="1"/>
      <c r="S826" s="1"/>
      <c r="T826" s="1"/>
      <c r="U826" s="1"/>
      <c r="V826" s="1"/>
      <c r="W826" s="1"/>
      <c r="X826" s="1"/>
      <c r="Y826" s="1"/>
    </row>
    <row r="827" spans="1:25" ht="12" customHeight="1">
      <c r="A827" s="1"/>
      <c r="B827" s="1"/>
      <c r="C827" s="38"/>
      <c r="D827" s="158"/>
      <c r="E827" s="133"/>
      <c r="F827" s="38"/>
      <c r="G827" s="38"/>
      <c r="H827" s="1"/>
      <c r="I827" s="1"/>
      <c r="J827" s="1"/>
      <c r="K827" s="1"/>
      <c r="L827" s="1"/>
      <c r="M827" s="1"/>
      <c r="N827" s="1"/>
      <c r="O827" s="1"/>
      <c r="P827" s="1"/>
      <c r="Q827" s="1"/>
      <c r="R827" s="1"/>
      <c r="S827" s="1"/>
      <c r="T827" s="1"/>
      <c r="U827" s="1"/>
      <c r="V827" s="1"/>
      <c r="W827" s="1"/>
      <c r="X827" s="1"/>
      <c r="Y827" s="1"/>
    </row>
    <row r="828" spans="1:25" ht="12" customHeight="1">
      <c r="A828" s="1"/>
      <c r="B828" s="1"/>
      <c r="C828" s="38"/>
      <c r="D828" s="158"/>
      <c r="E828" s="133"/>
      <c r="F828" s="38"/>
      <c r="G828" s="38"/>
      <c r="H828" s="1"/>
      <c r="I828" s="1"/>
      <c r="J828" s="1"/>
      <c r="K828" s="1"/>
      <c r="L828" s="1"/>
      <c r="M828" s="1"/>
      <c r="N828" s="1"/>
      <c r="O828" s="1"/>
      <c r="P828" s="1"/>
      <c r="Q828" s="1"/>
      <c r="R828" s="1"/>
      <c r="S828" s="1"/>
      <c r="T828" s="1"/>
      <c r="U828" s="1"/>
      <c r="V828" s="1"/>
      <c r="W828" s="1"/>
      <c r="X828" s="1"/>
      <c r="Y828" s="1"/>
    </row>
    <row r="829" spans="1:25" ht="12" customHeight="1">
      <c r="A829" s="1"/>
      <c r="B829" s="1"/>
      <c r="C829" s="38"/>
      <c r="D829" s="158"/>
      <c r="E829" s="133"/>
      <c r="F829" s="38"/>
      <c r="G829" s="38"/>
      <c r="H829" s="1"/>
      <c r="I829" s="1"/>
      <c r="J829" s="1"/>
      <c r="K829" s="1"/>
      <c r="L829" s="1"/>
      <c r="M829" s="1"/>
      <c r="N829" s="1"/>
      <c r="O829" s="1"/>
      <c r="P829" s="1"/>
      <c r="Q829" s="1"/>
      <c r="R829" s="1"/>
      <c r="S829" s="1"/>
      <c r="T829" s="1"/>
      <c r="U829" s="1"/>
      <c r="V829" s="1"/>
      <c r="W829" s="1"/>
      <c r="X829" s="1"/>
      <c r="Y829" s="1"/>
    </row>
    <row r="830" spans="1:25" ht="12" customHeight="1">
      <c r="A830" s="1"/>
      <c r="B830" s="1"/>
      <c r="C830" s="38"/>
      <c r="D830" s="158"/>
      <c r="E830" s="133"/>
      <c r="F830" s="38"/>
      <c r="G830" s="38"/>
      <c r="H830" s="1"/>
      <c r="I830" s="1"/>
      <c r="J830" s="1"/>
      <c r="K830" s="1"/>
      <c r="L830" s="1"/>
      <c r="M830" s="1"/>
      <c r="N830" s="1"/>
      <c r="O830" s="1"/>
      <c r="P830" s="1"/>
      <c r="Q830" s="1"/>
      <c r="R830" s="1"/>
      <c r="S830" s="1"/>
      <c r="T830" s="1"/>
      <c r="U830" s="1"/>
      <c r="V830" s="1"/>
      <c r="W830" s="1"/>
      <c r="X830" s="1"/>
      <c r="Y830" s="1"/>
    </row>
    <row r="831" spans="1:25" ht="12" customHeight="1">
      <c r="A831" s="1"/>
      <c r="B831" s="1"/>
      <c r="C831" s="38"/>
      <c r="D831" s="158"/>
      <c r="E831" s="133"/>
      <c r="F831" s="38"/>
      <c r="G831" s="38"/>
      <c r="H831" s="1"/>
      <c r="I831" s="1"/>
      <c r="J831" s="1"/>
      <c r="K831" s="1"/>
      <c r="L831" s="1"/>
      <c r="M831" s="1"/>
      <c r="N831" s="1"/>
      <c r="O831" s="1"/>
      <c r="P831" s="1"/>
      <c r="Q831" s="1"/>
      <c r="R831" s="1"/>
      <c r="S831" s="1"/>
      <c r="T831" s="1"/>
      <c r="U831" s="1"/>
      <c r="V831" s="1"/>
      <c r="W831" s="1"/>
      <c r="X831" s="1"/>
      <c r="Y831" s="1"/>
    </row>
    <row r="832" spans="1:25" ht="12" customHeight="1">
      <c r="A832" s="1"/>
      <c r="B832" s="1"/>
      <c r="C832" s="38"/>
      <c r="D832" s="158"/>
      <c r="E832" s="133"/>
      <c r="F832" s="38"/>
      <c r="G832" s="38"/>
      <c r="H832" s="1"/>
      <c r="I832" s="1"/>
      <c r="J832" s="1"/>
      <c r="K832" s="1"/>
      <c r="L832" s="1"/>
      <c r="M832" s="1"/>
      <c r="N832" s="1"/>
      <c r="O832" s="1"/>
      <c r="P832" s="1"/>
      <c r="Q832" s="1"/>
      <c r="R832" s="1"/>
      <c r="S832" s="1"/>
      <c r="T832" s="1"/>
      <c r="U832" s="1"/>
      <c r="V832" s="1"/>
      <c r="W832" s="1"/>
      <c r="X832" s="1"/>
      <c r="Y832" s="1"/>
    </row>
    <row r="833" spans="1:25" ht="12" customHeight="1">
      <c r="A833" s="1"/>
      <c r="B833" s="1"/>
      <c r="C833" s="38"/>
      <c r="D833" s="158"/>
      <c r="E833" s="133"/>
      <c r="F833" s="38"/>
      <c r="G833" s="38"/>
      <c r="H833" s="1"/>
      <c r="I833" s="1"/>
      <c r="J833" s="1"/>
      <c r="K833" s="1"/>
      <c r="L833" s="1"/>
      <c r="M833" s="1"/>
      <c r="N833" s="1"/>
      <c r="O833" s="1"/>
      <c r="P833" s="1"/>
      <c r="Q833" s="1"/>
      <c r="R833" s="1"/>
      <c r="S833" s="1"/>
      <c r="T833" s="1"/>
      <c r="U833" s="1"/>
      <c r="V833" s="1"/>
      <c r="W833" s="1"/>
      <c r="X833" s="1"/>
      <c r="Y833" s="1"/>
    </row>
    <row r="834" spans="1:25" ht="12" customHeight="1">
      <c r="A834" s="1"/>
      <c r="B834" s="1"/>
      <c r="C834" s="38"/>
      <c r="D834" s="158"/>
      <c r="E834" s="133"/>
      <c r="F834" s="38"/>
      <c r="G834" s="38"/>
      <c r="H834" s="1"/>
      <c r="I834" s="1"/>
      <c r="J834" s="1"/>
      <c r="K834" s="1"/>
      <c r="L834" s="1"/>
      <c r="M834" s="1"/>
      <c r="N834" s="1"/>
      <c r="O834" s="1"/>
      <c r="P834" s="1"/>
      <c r="Q834" s="1"/>
      <c r="R834" s="1"/>
      <c r="S834" s="1"/>
      <c r="T834" s="1"/>
      <c r="U834" s="1"/>
      <c r="V834" s="1"/>
      <c r="W834" s="1"/>
      <c r="X834" s="1"/>
      <c r="Y834" s="1"/>
    </row>
    <row r="835" spans="1:25" ht="12" customHeight="1">
      <c r="A835" s="1"/>
      <c r="B835" s="1"/>
      <c r="C835" s="38"/>
      <c r="D835" s="158"/>
      <c r="E835" s="133"/>
      <c r="F835" s="38"/>
      <c r="G835" s="38"/>
      <c r="H835" s="1"/>
      <c r="I835" s="1"/>
      <c r="J835" s="1"/>
      <c r="K835" s="1"/>
      <c r="L835" s="1"/>
      <c r="M835" s="1"/>
      <c r="N835" s="1"/>
      <c r="O835" s="1"/>
      <c r="P835" s="1"/>
      <c r="Q835" s="1"/>
      <c r="R835" s="1"/>
      <c r="S835" s="1"/>
      <c r="T835" s="1"/>
      <c r="U835" s="1"/>
      <c r="V835" s="1"/>
      <c r="W835" s="1"/>
      <c r="X835" s="1"/>
      <c r="Y835" s="1"/>
    </row>
    <row r="836" spans="1:25" ht="12" customHeight="1">
      <c r="A836" s="1"/>
      <c r="B836" s="1"/>
      <c r="C836" s="38"/>
      <c r="D836" s="158"/>
      <c r="E836" s="133"/>
      <c r="F836" s="38"/>
      <c r="G836" s="38"/>
      <c r="H836" s="1"/>
      <c r="I836" s="1"/>
      <c r="J836" s="1"/>
      <c r="K836" s="1"/>
      <c r="L836" s="1"/>
      <c r="M836" s="1"/>
      <c r="N836" s="1"/>
      <c r="O836" s="1"/>
      <c r="P836" s="1"/>
      <c r="Q836" s="1"/>
      <c r="R836" s="1"/>
      <c r="S836" s="1"/>
      <c r="T836" s="1"/>
      <c r="U836" s="1"/>
      <c r="V836" s="1"/>
      <c r="W836" s="1"/>
      <c r="X836" s="1"/>
      <c r="Y836" s="1"/>
    </row>
    <row r="837" spans="1:25" ht="12" customHeight="1">
      <c r="A837" s="1"/>
      <c r="B837" s="1"/>
      <c r="C837" s="38"/>
      <c r="D837" s="158"/>
      <c r="E837" s="133"/>
      <c r="F837" s="38"/>
      <c r="G837" s="38"/>
      <c r="H837" s="1"/>
      <c r="I837" s="1"/>
      <c r="J837" s="1"/>
      <c r="K837" s="1"/>
      <c r="L837" s="1"/>
      <c r="M837" s="1"/>
      <c r="N837" s="1"/>
      <c r="O837" s="1"/>
      <c r="P837" s="1"/>
      <c r="Q837" s="1"/>
      <c r="R837" s="1"/>
      <c r="S837" s="1"/>
      <c r="T837" s="1"/>
      <c r="U837" s="1"/>
      <c r="V837" s="1"/>
      <c r="W837" s="1"/>
      <c r="X837" s="1"/>
      <c r="Y837" s="1"/>
    </row>
    <row r="838" spans="1:25" ht="12" customHeight="1">
      <c r="A838" s="1"/>
      <c r="B838" s="1"/>
      <c r="C838" s="38"/>
      <c r="D838" s="158"/>
      <c r="E838" s="133"/>
      <c r="F838" s="38"/>
      <c r="G838" s="38"/>
      <c r="H838" s="1"/>
      <c r="I838" s="1"/>
      <c r="J838" s="1"/>
      <c r="K838" s="1"/>
      <c r="L838" s="1"/>
      <c r="M838" s="1"/>
      <c r="N838" s="1"/>
      <c r="O838" s="1"/>
      <c r="P838" s="1"/>
      <c r="Q838" s="1"/>
      <c r="R838" s="1"/>
      <c r="S838" s="1"/>
      <c r="T838" s="1"/>
      <c r="U838" s="1"/>
      <c r="V838" s="1"/>
      <c r="W838" s="1"/>
      <c r="X838" s="1"/>
      <c r="Y838" s="1"/>
    </row>
    <row r="839" spans="1:25" ht="12" customHeight="1">
      <c r="A839" s="1"/>
      <c r="B839" s="1"/>
      <c r="C839" s="38"/>
      <c r="D839" s="158"/>
      <c r="E839" s="133"/>
      <c r="F839" s="38"/>
      <c r="G839" s="38"/>
      <c r="H839" s="1"/>
      <c r="I839" s="1"/>
      <c r="J839" s="1"/>
      <c r="K839" s="1"/>
      <c r="L839" s="1"/>
      <c r="M839" s="1"/>
      <c r="N839" s="1"/>
      <c r="O839" s="1"/>
      <c r="P839" s="1"/>
      <c r="Q839" s="1"/>
      <c r="R839" s="1"/>
      <c r="S839" s="1"/>
      <c r="T839" s="1"/>
      <c r="U839" s="1"/>
      <c r="V839" s="1"/>
      <c r="W839" s="1"/>
      <c r="X839" s="1"/>
      <c r="Y839" s="1"/>
    </row>
    <row r="840" spans="1:25" ht="12" customHeight="1">
      <c r="A840" s="1"/>
      <c r="B840" s="1"/>
      <c r="C840" s="38"/>
      <c r="D840" s="158"/>
      <c r="E840" s="133"/>
      <c r="F840" s="38"/>
      <c r="G840" s="38"/>
      <c r="H840" s="1"/>
      <c r="I840" s="1"/>
      <c r="J840" s="1"/>
      <c r="K840" s="1"/>
      <c r="L840" s="1"/>
      <c r="M840" s="1"/>
      <c r="N840" s="1"/>
      <c r="O840" s="1"/>
      <c r="P840" s="1"/>
      <c r="Q840" s="1"/>
      <c r="R840" s="1"/>
      <c r="S840" s="1"/>
      <c r="T840" s="1"/>
      <c r="U840" s="1"/>
      <c r="V840" s="1"/>
      <c r="W840" s="1"/>
      <c r="X840" s="1"/>
      <c r="Y840" s="1"/>
    </row>
    <row r="841" spans="1:25" ht="12" customHeight="1">
      <c r="A841" s="1"/>
      <c r="B841" s="1"/>
      <c r="C841" s="38"/>
      <c r="D841" s="158"/>
      <c r="E841" s="133"/>
      <c r="F841" s="38"/>
      <c r="G841" s="38"/>
      <c r="H841" s="1"/>
      <c r="I841" s="1"/>
      <c r="J841" s="1"/>
      <c r="K841" s="1"/>
      <c r="L841" s="1"/>
      <c r="M841" s="1"/>
      <c r="N841" s="1"/>
      <c r="O841" s="1"/>
      <c r="P841" s="1"/>
      <c r="Q841" s="1"/>
      <c r="R841" s="1"/>
      <c r="S841" s="1"/>
      <c r="T841" s="1"/>
      <c r="U841" s="1"/>
      <c r="V841" s="1"/>
      <c r="W841" s="1"/>
      <c r="X841" s="1"/>
      <c r="Y841" s="1"/>
    </row>
    <row r="842" spans="1:25" ht="12" customHeight="1">
      <c r="A842" s="1"/>
      <c r="B842" s="1"/>
      <c r="C842" s="38"/>
      <c r="D842" s="158"/>
      <c r="E842" s="133"/>
      <c r="F842" s="38"/>
      <c r="G842" s="38"/>
      <c r="H842" s="1"/>
      <c r="I842" s="1"/>
      <c r="J842" s="1"/>
      <c r="K842" s="1"/>
      <c r="L842" s="1"/>
      <c r="M842" s="1"/>
      <c r="N842" s="1"/>
      <c r="O842" s="1"/>
      <c r="P842" s="1"/>
      <c r="Q842" s="1"/>
      <c r="R842" s="1"/>
      <c r="S842" s="1"/>
      <c r="T842" s="1"/>
      <c r="U842" s="1"/>
      <c r="V842" s="1"/>
      <c r="W842" s="1"/>
      <c r="X842" s="1"/>
      <c r="Y842" s="1"/>
    </row>
    <row r="843" spans="1:25" ht="12" customHeight="1">
      <c r="A843" s="1"/>
      <c r="B843" s="1"/>
      <c r="C843" s="38"/>
      <c r="D843" s="158"/>
      <c r="E843" s="133"/>
      <c r="F843" s="38"/>
      <c r="G843" s="38"/>
      <c r="H843" s="1"/>
      <c r="I843" s="1"/>
      <c r="J843" s="1"/>
      <c r="K843" s="1"/>
      <c r="L843" s="1"/>
      <c r="M843" s="1"/>
      <c r="N843" s="1"/>
      <c r="O843" s="1"/>
      <c r="P843" s="1"/>
      <c r="Q843" s="1"/>
      <c r="R843" s="1"/>
      <c r="S843" s="1"/>
      <c r="T843" s="1"/>
      <c r="U843" s="1"/>
      <c r="V843" s="1"/>
      <c r="W843" s="1"/>
      <c r="X843" s="1"/>
      <c r="Y843" s="1"/>
    </row>
    <row r="844" spans="1:25" ht="12" customHeight="1">
      <c r="A844" s="1"/>
      <c r="B844" s="1"/>
      <c r="C844" s="38"/>
      <c r="D844" s="158"/>
      <c r="E844" s="133"/>
      <c r="F844" s="38"/>
      <c r="G844" s="38"/>
      <c r="H844" s="1"/>
      <c r="I844" s="1"/>
      <c r="J844" s="1"/>
      <c r="K844" s="1"/>
      <c r="L844" s="1"/>
      <c r="M844" s="1"/>
      <c r="N844" s="1"/>
      <c r="O844" s="1"/>
      <c r="P844" s="1"/>
      <c r="Q844" s="1"/>
      <c r="R844" s="1"/>
      <c r="S844" s="1"/>
      <c r="T844" s="1"/>
      <c r="U844" s="1"/>
      <c r="V844" s="1"/>
      <c r="W844" s="1"/>
      <c r="X844" s="1"/>
      <c r="Y844" s="1"/>
    </row>
    <row r="845" spans="1:25" ht="12" customHeight="1">
      <c r="A845" s="1"/>
      <c r="B845" s="1"/>
      <c r="C845" s="38"/>
      <c r="D845" s="158"/>
      <c r="E845" s="133"/>
      <c r="F845" s="38"/>
      <c r="G845" s="38"/>
      <c r="H845" s="1"/>
      <c r="I845" s="1"/>
      <c r="J845" s="1"/>
      <c r="K845" s="1"/>
      <c r="L845" s="1"/>
      <c r="M845" s="1"/>
      <c r="N845" s="1"/>
      <c r="O845" s="1"/>
      <c r="P845" s="1"/>
      <c r="Q845" s="1"/>
      <c r="R845" s="1"/>
      <c r="S845" s="1"/>
      <c r="T845" s="1"/>
      <c r="U845" s="1"/>
      <c r="V845" s="1"/>
      <c r="W845" s="1"/>
      <c r="X845" s="1"/>
      <c r="Y845" s="1"/>
    </row>
    <row r="846" spans="1:25" ht="12" customHeight="1">
      <c r="A846" s="1"/>
      <c r="B846" s="1"/>
      <c r="C846" s="38"/>
      <c r="D846" s="158"/>
      <c r="E846" s="133"/>
      <c r="F846" s="38"/>
      <c r="G846" s="38"/>
      <c r="H846" s="1"/>
      <c r="I846" s="1"/>
      <c r="J846" s="1"/>
      <c r="K846" s="1"/>
      <c r="L846" s="1"/>
      <c r="M846" s="1"/>
      <c r="N846" s="1"/>
      <c r="O846" s="1"/>
      <c r="P846" s="1"/>
      <c r="Q846" s="1"/>
      <c r="R846" s="1"/>
      <c r="S846" s="1"/>
      <c r="T846" s="1"/>
      <c r="U846" s="1"/>
      <c r="V846" s="1"/>
      <c r="W846" s="1"/>
      <c r="X846" s="1"/>
      <c r="Y846" s="1"/>
    </row>
    <row r="847" spans="1:25" ht="12" customHeight="1">
      <c r="A847" s="1"/>
      <c r="B847" s="1"/>
      <c r="C847" s="38"/>
      <c r="D847" s="158"/>
      <c r="E847" s="133"/>
      <c r="F847" s="38"/>
      <c r="G847" s="38"/>
      <c r="H847" s="1"/>
      <c r="I847" s="1"/>
      <c r="J847" s="1"/>
      <c r="K847" s="1"/>
      <c r="L847" s="1"/>
      <c r="M847" s="1"/>
      <c r="N847" s="1"/>
      <c r="O847" s="1"/>
      <c r="P847" s="1"/>
      <c r="Q847" s="1"/>
      <c r="R847" s="1"/>
      <c r="S847" s="1"/>
      <c r="T847" s="1"/>
      <c r="U847" s="1"/>
      <c r="V847" s="1"/>
      <c r="W847" s="1"/>
      <c r="X847" s="1"/>
      <c r="Y847" s="1"/>
    </row>
    <row r="848" spans="1:25" ht="12" customHeight="1">
      <c r="A848" s="1"/>
      <c r="B848" s="1"/>
      <c r="C848" s="38"/>
      <c r="D848" s="158"/>
      <c r="E848" s="133"/>
      <c r="F848" s="38"/>
      <c r="G848" s="38"/>
      <c r="H848" s="1"/>
      <c r="I848" s="1"/>
      <c r="J848" s="1"/>
      <c r="K848" s="1"/>
      <c r="L848" s="1"/>
      <c r="M848" s="1"/>
      <c r="N848" s="1"/>
      <c r="O848" s="1"/>
      <c r="P848" s="1"/>
      <c r="Q848" s="1"/>
      <c r="R848" s="1"/>
      <c r="S848" s="1"/>
      <c r="T848" s="1"/>
      <c r="U848" s="1"/>
      <c r="V848" s="1"/>
      <c r="W848" s="1"/>
      <c r="X848" s="1"/>
      <c r="Y848" s="1"/>
    </row>
    <row r="849" spans="1:25" ht="12" customHeight="1">
      <c r="A849" s="1"/>
      <c r="B849" s="1"/>
      <c r="C849" s="38"/>
      <c r="D849" s="158"/>
      <c r="E849" s="133"/>
      <c r="F849" s="38"/>
      <c r="G849" s="38"/>
      <c r="H849" s="1"/>
      <c r="I849" s="1"/>
      <c r="J849" s="1"/>
      <c r="K849" s="1"/>
      <c r="L849" s="1"/>
      <c r="M849" s="1"/>
      <c r="N849" s="1"/>
      <c r="O849" s="1"/>
      <c r="P849" s="1"/>
      <c r="Q849" s="1"/>
      <c r="R849" s="1"/>
      <c r="S849" s="1"/>
      <c r="T849" s="1"/>
      <c r="U849" s="1"/>
      <c r="V849" s="1"/>
      <c r="W849" s="1"/>
      <c r="X849" s="1"/>
      <c r="Y849" s="1"/>
    </row>
    <row r="850" spans="1:25" ht="12" customHeight="1">
      <c r="A850" s="1"/>
      <c r="B850" s="1"/>
      <c r="C850" s="38"/>
      <c r="D850" s="158"/>
      <c r="E850" s="133"/>
      <c r="F850" s="38"/>
      <c r="G850" s="38"/>
      <c r="H850" s="1"/>
      <c r="I850" s="1"/>
      <c r="J850" s="1"/>
      <c r="K850" s="1"/>
      <c r="L850" s="1"/>
      <c r="M850" s="1"/>
      <c r="N850" s="1"/>
      <c r="O850" s="1"/>
      <c r="P850" s="1"/>
      <c r="Q850" s="1"/>
      <c r="R850" s="1"/>
      <c r="S850" s="1"/>
      <c r="T850" s="1"/>
      <c r="U850" s="1"/>
      <c r="V850" s="1"/>
      <c r="W850" s="1"/>
      <c r="X850" s="1"/>
      <c r="Y850" s="1"/>
    </row>
    <row r="851" spans="1:25" ht="12" customHeight="1">
      <c r="A851" s="1"/>
      <c r="B851" s="1"/>
      <c r="C851" s="38"/>
      <c r="D851" s="158"/>
      <c r="E851" s="133"/>
      <c r="F851" s="38"/>
      <c r="G851" s="38"/>
      <c r="H851" s="1"/>
      <c r="I851" s="1"/>
      <c r="J851" s="1"/>
      <c r="K851" s="1"/>
      <c r="L851" s="1"/>
      <c r="M851" s="1"/>
      <c r="N851" s="1"/>
      <c r="O851" s="1"/>
      <c r="P851" s="1"/>
      <c r="Q851" s="1"/>
      <c r="R851" s="1"/>
      <c r="S851" s="1"/>
      <c r="T851" s="1"/>
      <c r="U851" s="1"/>
      <c r="V851" s="1"/>
      <c r="W851" s="1"/>
      <c r="X851" s="1"/>
      <c r="Y851" s="1"/>
    </row>
    <row r="852" spans="1:25" ht="12" customHeight="1">
      <c r="A852" s="1"/>
      <c r="B852" s="1"/>
      <c r="C852" s="38"/>
      <c r="D852" s="158"/>
      <c r="E852" s="133"/>
      <c r="F852" s="38"/>
      <c r="G852" s="38"/>
      <c r="H852" s="1"/>
      <c r="I852" s="1"/>
      <c r="J852" s="1"/>
      <c r="K852" s="1"/>
      <c r="L852" s="1"/>
      <c r="M852" s="1"/>
      <c r="N852" s="1"/>
      <c r="O852" s="1"/>
      <c r="P852" s="1"/>
      <c r="Q852" s="1"/>
      <c r="R852" s="1"/>
      <c r="S852" s="1"/>
      <c r="T852" s="1"/>
      <c r="U852" s="1"/>
      <c r="V852" s="1"/>
      <c r="W852" s="1"/>
      <c r="X852" s="1"/>
      <c r="Y852" s="1"/>
    </row>
    <row r="853" spans="1:25" ht="12" customHeight="1">
      <c r="A853" s="1"/>
      <c r="B853" s="1"/>
      <c r="C853" s="38"/>
      <c r="D853" s="158"/>
      <c r="E853" s="133"/>
      <c r="F853" s="38"/>
      <c r="G853" s="38"/>
      <c r="H853" s="1"/>
      <c r="I853" s="1"/>
      <c r="J853" s="1"/>
      <c r="K853" s="1"/>
      <c r="L853" s="1"/>
      <c r="M853" s="1"/>
      <c r="N853" s="1"/>
      <c r="O853" s="1"/>
      <c r="P853" s="1"/>
      <c r="Q853" s="1"/>
      <c r="R853" s="1"/>
      <c r="S853" s="1"/>
      <c r="T853" s="1"/>
      <c r="U853" s="1"/>
      <c r="V853" s="1"/>
      <c r="W853" s="1"/>
      <c r="X853" s="1"/>
      <c r="Y853" s="1"/>
    </row>
    <row r="854" spans="1:25" ht="12" customHeight="1">
      <c r="A854" s="1"/>
      <c r="B854" s="1"/>
      <c r="C854" s="38"/>
      <c r="D854" s="158"/>
      <c r="E854" s="133"/>
      <c r="F854" s="38"/>
      <c r="G854" s="38"/>
      <c r="H854" s="1"/>
      <c r="I854" s="1"/>
      <c r="J854" s="1"/>
      <c r="K854" s="1"/>
      <c r="L854" s="1"/>
      <c r="M854" s="1"/>
      <c r="N854" s="1"/>
      <c r="O854" s="1"/>
      <c r="P854" s="1"/>
      <c r="Q854" s="1"/>
      <c r="R854" s="1"/>
      <c r="S854" s="1"/>
      <c r="T854" s="1"/>
      <c r="U854" s="1"/>
      <c r="V854" s="1"/>
      <c r="W854" s="1"/>
      <c r="X854" s="1"/>
      <c r="Y854" s="1"/>
    </row>
    <row r="855" spans="1:25" ht="12" customHeight="1">
      <c r="A855" s="1"/>
      <c r="B855" s="1"/>
      <c r="C855" s="38"/>
      <c r="D855" s="158"/>
      <c r="E855" s="133"/>
      <c r="F855" s="38"/>
      <c r="G855" s="38"/>
      <c r="H855" s="1"/>
      <c r="I855" s="1"/>
      <c r="J855" s="1"/>
      <c r="K855" s="1"/>
      <c r="L855" s="1"/>
      <c r="M855" s="1"/>
      <c r="N855" s="1"/>
      <c r="O855" s="1"/>
      <c r="P855" s="1"/>
      <c r="Q855" s="1"/>
      <c r="R855" s="1"/>
      <c r="S855" s="1"/>
      <c r="T855" s="1"/>
      <c r="U855" s="1"/>
      <c r="V855" s="1"/>
      <c r="W855" s="1"/>
      <c r="X855" s="1"/>
      <c r="Y855" s="1"/>
    </row>
    <row r="856" spans="1:25" ht="12" customHeight="1">
      <c r="A856" s="1"/>
      <c r="B856" s="1"/>
      <c r="C856" s="38"/>
      <c r="D856" s="158"/>
      <c r="E856" s="133"/>
      <c r="F856" s="38"/>
      <c r="G856" s="38"/>
      <c r="H856" s="1"/>
      <c r="I856" s="1"/>
      <c r="J856" s="1"/>
      <c r="K856" s="1"/>
      <c r="L856" s="1"/>
      <c r="M856" s="1"/>
      <c r="N856" s="1"/>
      <c r="O856" s="1"/>
      <c r="P856" s="1"/>
      <c r="Q856" s="1"/>
      <c r="R856" s="1"/>
      <c r="S856" s="1"/>
      <c r="T856" s="1"/>
      <c r="U856" s="1"/>
      <c r="V856" s="1"/>
      <c r="W856" s="1"/>
      <c r="X856" s="1"/>
      <c r="Y856" s="1"/>
    </row>
    <row r="857" spans="1:25" ht="12" customHeight="1">
      <c r="A857" s="1"/>
      <c r="B857" s="1"/>
      <c r="C857" s="38"/>
      <c r="D857" s="158"/>
      <c r="E857" s="133"/>
      <c r="F857" s="38"/>
      <c r="G857" s="38"/>
      <c r="H857" s="1"/>
      <c r="I857" s="1"/>
      <c r="J857" s="1"/>
      <c r="K857" s="1"/>
      <c r="L857" s="1"/>
      <c r="M857" s="1"/>
      <c r="N857" s="1"/>
      <c r="O857" s="1"/>
      <c r="P857" s="1"/>
      <c r="Q857" s="1"/>
      <c r="R857" s="1"/>
      <c r="S857" s="1"/>
      <c r="T857" s="1"/>
      <c r="U857" s="1"/>
      <c r="V857" s="1"/>
      <c r="W857" s="1"/>
      <c r="X857" s="1"/>
      <c r="Y857" s="1"/>
    </row>
    <row r="858" spans="1:25" ht="12" customHeight="1">
      <c r="A858" s="1"/>
      <c r="B858" s="1"/>
      <c r="C858" s="38"/>
      <c r="D858" s="158"/>
      <c r="E858" s="133"/>
      <c r="F858" s="38"/>
      <c r="G858" s="38"/>
      <c r="H858" s="1"/>
      <c r="I858" s="1"/>
      <c r="J858" s="1"/>
      <c r="K858" s="1"/>
      <c r="L858" s="1"/>
      <c r="M858" s="1"/>
      <c r="N858" s="1"/>
      <c r="O858" s="1"/>
      <c r="P858" s="1"/>
      <c r="Q858" s="1"/>
      <c r="R858" s="1"/>
      <c r="S858" s="1"/>
      <c r="T858" s="1"/>
      <c r="U858" s="1"/>
      <c r="V858" s="1"/>
      <c r="W858" s="1"/>
      <c r="X858" s="1"/>
      <c r="Y858" s="1"/>
    </row>
    <row r="859" spans="1:25" ht="12" customHeight="1">
      <c r="A859" s="1"/>
      <c r="B859" s="1"/>
      <c r="C859" s="38"/>
      <c r="D859" s="158"/>
      <c r="E859" s="133"/>
      <c r="F859" s="38"/>
      <c r="G859" s="38"/>
      <c r="H859" s="1"/>
      <c r="I859" s="1"/>
      <c r="J859" s="1"/>
      <c r="K859" s="1"/>
      <c r="L859" s="1"/>
      <c r="M859" s="1"/>
      <c r="N859" s="1"/>
      <c r="O859" s="1"/>
      <c r="P859" s="1"/>
      <c r="Q859" s="1"/>
      <c r="R859" s="1"/>
      <c r="S859" s="1"/>
      <c r="T859" s="1"/>
      <c r="U859" s="1"/>
      <c r="V859" s="1"/>
      <c r="W859" s="1"/>
      <c r="X859" s="1"/>
      <c r="Y859" s="1"/>
    </row>
    <row r="860" spans="1:25" ht="12" customHeight="1">
      <c r="A860" s="1"/>
      <c r="B860" s="1"/>
      <c r="C860" s="38"/>
      <c r="D860" s="158"/>
      <c r="E860" s="133"/>
      <c r="F860" s="38"/>
      <c r="G860" s="38"/>
      <c r="H860" s="1"/>
      <c r="I860" s="1"/>
      <c r="J860" s="1"/>
      <c r="K860" s="1"/>
      <c r="L860" s="1"/>
      <c r="M860" s="1"/>
      <c r="N860" s="1"/>
      <c r="O860" s="1"/>
      <c r="P860" s="1"/>
      <c r="Q860" s="1"/>
      <c r="R860" s="1"/>
      <c r="S860" s="1"/>
      <c r="T860" s="1"/>
      <c r="U860" s="1"/>
      <c r="V860" s="1"/>
      <c r="W860" s="1"/>
      <c r="X860" s="1"/>
      <c r="Y860" s="1"/>
    </row>
    <row r="861" spans="1:25" ht="12" customHeight="1">
      <c r="A861" s="1"/>
      <c r="B861" s="1"/>
      <c r="C861" s="38"/>
      <c r="D861" s="158"/>
      <c r="E861" s="133"/>
      <c r="F861" s="38"/>
      <c r="G861" s="38"/>
      <c r="H861" s="1"/>
      <c r="I861" s="1"/>
      <c r="J861" s="1"/>
      <c r="K861" s="1"/>
      <c r="L861" s="1"/>
      <c r="M861" s="1"/>
      <c r="N861" s="1"/>
      <c r="O861" s="1"/>
      <c r="P861" s="1"/>
      <c r="Q861" s="1"/>
      <c r="R861" s="1"/>
      <c r="S861" s="1"/>
      <c r="T861" s="1"/>
      <c r="U861" s="1"/>
      <c r="V861" s="1"/>
      <c r="W861" s="1"/>
      <c r="X861" s="1"/>
      <c r="Y861" s="1"/>
    </row>
    <row r="862" spans="1:25" ht="12" customHeight="1">
      <c r="A862" s="1"/>
      <c r="B862" s="1"/>
      <c r="C862" s="38"/>
      <c r="D862" s="158"/>
      <c r="E862" s="133"/>
      <c r="F862" s="38"/>
      <c r="G862" s="38"/>
      <c r="H862" s="1"/>
      <c r="I862" s="1"/>
      <c r="J862" s="1"/>
      <c r="K862" s="1"/>
      <c r="L862" s="1"/>
      <c r="M862" s="1"/>
      <c r="N862" s="1"/>
      <c r="O862" s="1"/>
      <c r="P862" s="1"/>
      <c r="Q862" s="1"/>
      <c r="R862" s="1"/>
      <c r="S862" s="1"/>
      <c r="T862" s="1"/>
      <c r="U862" s="1"/>
      <c r="V862" s="1"/>
      <c r="W862" s="1"/>
      <c r="X862" s="1"/>
      <c r="Y862" s="1"/>
    </row>
    <row r="863" spans="1:25" ht="12" customHeight="1">
      <c r="A863" s="1"/>
      <c r="B863" s="1"/>
      <c r="C863" s="38"/>
      <c r="D863" s="158"/>
      <c r="E863" s="133"/>
      <c r="F863" s="38"/>
      <c r="G863" s="38"/>
      <c r="H863" s="1"/>
      <c r="I863" s="1"/>
      <c r="J863" s="1"/>
      <c r="K863" s="1"/>
      <c r="L863" s="1"/>
      <c r="M863" s="1"/>
      <c r="N863" s="1"/>
      <c r="O863" s="1"/>
      <c r="P863" s="1"/>
      <c r="Q863" s="1"/>
      <c r="R863" s="1"/>
      <c r="S863" s="1"/>
      <c r="T863" s="1"/>
      <c r="U863" s="1"/>
      <c r="V863" s="1"/>
      <c r="W863" s="1"/>
      <c r="X863" s="1"/>
      <c r="Y863" s="1"/>
    </row>
    <row r="864" spans="1:25" ht="12" customHeight="1">
      <c r="A864" s="1"/>
      <c r="B864" s="1"/>
      <c r="C864" s="38"/>
      <c r="D864" s="158"/>
      <c r="E864" s="133"/>
      <c r="F864" s="38"/>
      <c r="G864" s="38"/>
      <c r="H864" s="1"/>
      <c r="I864" s="1"/>
      <c r="J864" s="1"/>
      <c r="K864" s="1"/>
      <c r="L864" s="1"/>
      <c r="M864" s="1"/>
      <c r="N864" s="1"/>
      <c r="O864" s="1"/>
      <c r="P864" s="1"/>
      <c r="Q864" s="1"/>
      <c r="R864" s="1"/>
      <c r="S864" s="1"/>
      <c r="T864" s="1"/>
      <c r="U864" s="1"/>
      <c r="V864" s="1"/>
      <c r="W864" s="1"/>
      <c r="X864" s="1"/>
      <c r="Y864" s="1"/>
    </row>
    <row r="865" spans="1:25" ht="12" customHeight="1">
      <c r="A865" s="1"/>
      <c r="B865" s="1"/>
      <c r="C865" s="38"/>
      <c r="D865" s="158"/>
      <c r="E865" s="133"/>
      <c r="F865" s="38"/>
      <c r="G865" s="38"/>
      <c r="H865" s="1"/>
      <c r="I865" s="1"/>
      <c r="J865" s="1"/>
      <c r="K865" s="1"/>
      <c r="L865" s="1"/>
      <c r="M865" s="1"/>
      <c r="N865" s="1"/>
      <c r="O865" s="1"/>
      <c r="P865" s="1"/>
      <c r="Q865" s="1"/>
      <c r="R865" s="1"/>
      <c r="S865" s="1"/>
      <c r="T865" s="1"/>
      <c r="U865" s="1"/>
      <c r="V865" s="1"/>
      <c r="W865" s="1"/>
      <c r="X865" s="1"/>
      <c r="Y865" s="1"/>
    </row>
    <row r="866" spans="1:25" ht="12" customHeight="1">
      <c r="A866" s="1"/>
      <c r="B866" s="1"/>
      <c r="C866" s="38"/>
      <c r="D866" s="158"/>
      <c r="E866" s="133"/>
      <c r="F866" s="38"/>
      <c r="G866" s="38"/>
      <c r="H866" s="1"/>
      <c r="I866" s="1"/>
      <c r="J866" s="1"/>
      <c r="K866" s="1"/>
      <c r="L866" s="1"/>
      <c r="M866" s="1"/>
      <c r="N866" s="1"/>
      <c r="O866" s="1"/>
      <c r="P866" s="1"/>
      <c r="Q866" s="1"/>
      <c r="R866" s="1"/>
      <c r="S866" s="1"/>
      <c r="T866" s="1"/>
      <c r="U866" s="1"/>
      <c r="V866" s="1"/>
      <c r="W866" s="1"/>
      <c r="X866" s="1"/>
      <c r="Y866" s="1"/>
    </row>
    <row r="867" spans="1:25" ht="12" customHeight="1">
      <c r="A867" s="1"/>
      <c r="B867" s="1"/>
      <c r="C867" s="38"/>
      <c r="D867" s="158"/>
      <c r="E867" s="133"/>
      <c r="F867" s="38"/>
      <c r="G867" s="38"/>
      <c r="H867" s="1"/>
      <c r="I867" s="1"/>
      <c r="J867" s="1"/>
      <c r="K867" s="1"/>
      <c r="L867" s="1"/>
      <c r="M867" s="1"/>
      <c r="N867" s="1"/>
      <c r="O867" s="1"/>
      <c r="P867" s="1"/>
      <c r="Q867" s="1"/>
      <c r="R867" s="1"/>
      <c r="S867" s="1"/>
      <c r="T867" s="1"/>
      <c r="U867" s="1"/>
      <c r="V867" s="1"/>
      <c r="W867" s="1"/>
      <c r="X867" s="1"/>
      <c r="Y867" s="1"/>
    </row>
    <row r="868" spans="1:25" ht="12" customHeight="1">
      <c r="A868" s="1"/>
      <c r="B868" s="1"/>
      <c r="C868" s="38"/>
      <c r="D868" s="158"/>
      <c r="E868" s="133"/>
      <c r="F868" s="38"/>
      <c r="G868" s="38"/>
      <c r="H868" s="1"/>
      <c r="I868" s="1"/>
      <c r="J868" s="1"/>
      <c r="K868" s="1"/>
      <c r="L868" s="1"/>
      <c r="M868" s="1"/>
      <c r="N868" s="1"/>
      <c r="O868" s="1"/>
      <c r="P868" s="1"/>
      <c r="Q868" s="1"/>
      <c r="R868" s="1"/>
      <c r="S868" s="1"/>
      <c r="T868" s="1"/>
      <c r="U868" s="1"/>
      <c r="V868" s="1"/>
      <c r="W868" s="1"/>
      <c r="X868" s="1"/>
      <c r="Y868" s="1"/>
    </row>
    <row r="869" spans="1:25" ht="12" customHeight="1">
      <c r="A869" s="1"/>
      <c r="B869" s="1"/>
      <c r="C869" s="38"/>
      <c r="D869" s="158"/>
      <c r="E869" s="133"/>
      <c r="F869" s="38"/>
      <c r="G869" s="38"/>
      <c r="H869" s="1"/>
      <c r="I869" s="1"/>
      <c r="J869" s="1"/>
      <c r="K869" s="1"/>
      <c r="L869" s="1"/>
      <c r="M869" s="1"/>
      <c r="N869" s="1"/>
      <c r="O869" s="1"/>
      <c r="P869" s="1"/>
      <c r="Q869" s="1"/>
      <c r="R869" s="1"/>
      <c r="S869" s="1"/>
      <c r="T869" s="1"/>
      <c r="U869" s="1"/>
      <c r="V869" s="1"/>
      <c r="W869" s="1"/>
      <c r="X869" s="1"/>
      <c r="Y869" s="1"/>
    </row>
    <row r="870" spans="1:25" ht="12" customHeight="1">
      <c r="A870" s="1"/>
      <c r="B870" s="1"/>
      <c r="C870" s="38"/>
      <c r="D870" s="158"/>
      <c r="E870" s="133"/>
      <c r="F870" s="38"/>
      <c r="G870" s="38"/>
      <c r="H870" s="1"/>
      <c r="I870" s="1"/>
      <c r="J870" s="1"/>
      <c r="K870" s="1"/>
      <c r="L870" s="1"/>
      <c r="M870" s="1"/>
      <c r="N870" s="1"/>
      <c r="O870" s="1"/>
      <c r="P870" s="1"/>
      <c r="Q870" s="1"/>
      <c r="R870" s="1"/>
      <c r="S870" s="1"/>
      <c r="T870" s="1"/>
      <c r="U870" s="1"/>
      <c r="V870" s="1"/>
      <c r="W870" s="1"/>
      <c r="X870" s="1"/>
      <c r="Y870" s="1"/>
    </row>
    <row r="871" spans="1:25" ht="12" customHeight="1">
      <c r="A871" s="1"/>
      <c r="B871" s="1"/>
      <c r="C871" s="38"/>
      <c r="D871" s="158"/>
      <c r="E871" s="133"/>
      <c r="F871" s="38"/>
      <c r="G871" s="38"/>
      <c r="H871" s="1"/>
      <c r="I871" s="1"/>
      <c r="J871" s="1"/>
      <c r="K871" s="1"/>
      <c r="L871" s="1"/>
      <c r="M871" s="1"/>
      <c r="N871" s="1"/>
      <c r="O871" s="1"/>
      <c r="P871" s="1"/>
      <c r="Q871" s="1"/>
      <c r="R871" s="1"/>
      <c r="S871" s="1"/>
      <c r="T871" s="1"/>
      <c r="U871" s="1"/>
      <c r="V871" s="1"/>
      <c r="W871" s="1"/>
      <c r="X871" s="1"/>
      <c r="Y871" s="1"/>
    </row>
    <row r="872" spans="1:25" ht="12" customHeight="1">
      <c r="A872" s="1"/>
      <c r="B872" s="1"/>
      <c r="C872" s="38"/>
      <c r="D872" s="158"/>
      <c r="E872" s="133"/>
      <c r="F872" s="38"/>
      <c r="G872" s="38"/>
      <c r="H872" s="1"/>
      <c r="I872" s="1"/>
      <c r="J872" s="1"/>
      <c r="K872" s="1"/>
      <c r="L872" s="1"/>
      <c r="M872" s="1"/>
      <c r="N872" s="1"/>
      <c r="O872" s="1"/>
      <c r="P872" s="1"/>
      <c r="Q872" s="1"/>
      <c r="R872" s="1"/>
      <c r="S872" s="1"/>
      <c r="T872" s="1"/>
      <c r="U872" s="1"/>
      <c r="V872" s="1"/>
      <c r="W872" s="1"/>
      <c r="X872" s="1"/>
      <c r="Y872" s="1"/>
    </row>
    <row r="873" spans="1:25" ht="12" customHeight="1">
      <c r="A873" s="1"/>
      <c r="B873" s="1"/>
      <c r="C873" s="38"/>
      <c r="D873" s="158"/>
      <c r="E873" s="133"/>
      <c r="F873" s="38"/>
      <c r="G873" s="38"/>
      <c r="H873" s="1"/>
      <c r="I873" s="1"/>
      <c r="J873" s="1"/>
      <c r="K873" s="1"/>
      <c r="L873" s="1"/>
      <c r="M873" s="1"/>
      <c r="N873" s="1"/>
      <c r="O873" s="1"/>
      <c r="P873" s="1"/>
      <c r="Q873" s="1"/>
      <c r="R873" s="1"/>
      <c r="S873" s="1"/>
      <c r="T873" s="1"/>
      <c r="U873" s="1"/>
      <c r="V873" s="1"/>
      <c r="W873" s="1"/>
      <c r="X873" s="1"/>
      <c r="Y873" s="1"/>
    </row>
    <row r="874" spans="1:25" ht="12" customHeight="1">
      <c r="A874" s="1"/>
      <c r="B874" s="1"/>
      <c r="C874" s="38"/>
      <c r="D874" s="158"/>
      <c r="E874" s="133"/>
      <c r="F874" s="38"/>
      <c r="G874" s="38"/>
      <c r="H874" s="1"/>
      <c r="I874" s="1"/>
      <c r="J874" s="1"/>
      <c r="K874" s="1"/>
      <c r="L874" s="1"/>
      <c r="M874" s="1"/>
      <c r="N874" s="1"/>
      <c r="O874" s="1"/>
      <c r="P874" s="1"/>
      <c r="Q874" s="1"/>
      <c r="R874" s="1"/>
      <c r="S874" s="1"/>
      <c r="T874" s="1"/>
      <c r="U874" s="1"/>
      <c r="V874" s="1"/>
      <c r="W874" s="1"/>
      <c r="X874" s="1"/>
      <c r="Y874" s="1"/>
    </row>
    <row r="875" spans="1:25" ht="12" customHeight="1">
      <c r="A875" s="1"/>
      <c r="B875" s="1"/>
      <c r="C875" s="38"/>
      <c r="D875" s="158"/>
      <c r="E875" s="133"/>
      <c r="F875" s="38"/>
      <c r="G875" s="38"/>
      <c r="H875" s="1"/>
      <c r="I875" s="1"/>
      <c r="J875" s="1"/>
      <c r="K875" s="1"/>
      <c r="L875" s="1"/>
      <c r="M875" s="1"/>
      <c r="N875" s="1"/>
      <c r="O875" s="1"/>
      <c r="P875" s="1"/>
      <c r="Q875" s="1"/>
      <c r="R875" s="1"/>
      <c r="S875" s="1"/>
      <c r="T875" s="1"/>
      <c r="U875" s="1"/>
      <c r="V875" s="1"/>
      <c r="W875" s="1"/>
      <c r="X875" s="1"/>
      <c r="Y875" s="1"/>
    </row>
    <row r="876" spans="1:25" ht="12" customHeight="1">
      <c r="A876" s="1"/>
      <c r="B876" s="1"/>
      <c r="C876" s="38"/>
      <c r="D876" s="158"/>
      <c r="E876" s="133"/>
      <c r="F876" s="38"/>
      <c r="G876" s="38"/>
      <c r="H876" s="1"/>
      <c r="I876" s="1"/>
      <c r="J876" s="1"/>
      <c r="K876" s="1"/>
      <c r="L876" s="1"/>
      <c r="M876" s="1"/>
      <c r="N876" s="1"/>
      <c r="O876" s="1"/>
      <c r="P876" s="1"/>
      <c r="Q876" s="1"/>
      <c r="R876" s="1"/>
      <c r="S876" s="1"/>
      <c r="T876" s="1"/>
      <c r="U876" s="1"/>
      <c r="V876" s="1"/>
      <c r="W876" s="1"/>
      <c r="X876" s="1"/>
      <c r="Y876" s="1"/>
    </row>
    <row r="877" spans="1:25" ht="12" customHeight="1">
      <c r="A877" s="1"/>
      <c r="B877" s="1"/>
      <c r="C877" s="38"/>
      <c r="D877" s="158"/>
      <c r="E877" s="133"/>
      <c r="F877" s="38"/>
      <c r="G877" s="38"/>
      <c r="H877" s="1"/>
      <c r="I877" s="1"/>
      <c r="J877" s="1"/>
      <c r="K877" s="1"/>
      <c r="L877" s="1"/>
      <c r="M877" s="1"/>
      <c r="N877" s="1"/>
      <c r="O877" s="1"/>
      <c r="P877" s="1"/>
      <c r="Q877" s="1"/>
      <c r="R877" s="1"/>
      <c r="S877" s="1"/>
      <c r="T877" s="1"/>
      <c r="U877" s="1"/>
      <c r="V877" s="1"/>
      <c r="W877" s="1"/>
      <c r="X877" s="1"/>
      <c r="Y877" s="1"/>
    </row>
    <row r="878" spans="1:25" ht="12" customHeight="1">
      <c r="A878" s="1"/>
      <c r="B878" s="1"/>
      <c r="C878" s="38"/>
      <c r="D878" s="158"/>
      <c r="E878" s="133"/>
      <c r="F878" s="38"/>
      <c r="G878" s="38"/>
      <c r="H878" s="1"/>
      <c r="I878" s="1"/>
      <c r="J878" s="1"/>
      <c r="K878" s="1"/>
      <c r="L878" s="1"/>
      <c r="M878" s="1"/>
      <c r="N878" s="1"/>
      <c r="O878" s="1"/>
      <c r="P878" s="1"/>
      <c r="Q878" s="1"/>
      <c r="R878" s="1"/>
      <c r="S878" s="1"/>
      <c r="T878" s="1"/>
      <c r="U878" s="1"/>
      <c r="V878" s="1"/>
      <c r="W878" s="1"/>
      <c r="X878" s="1"/>
      <c r="Y878" s="1"/>
    </row>
    <row r="879" spans="1:25" ht="12" customHeight="1">
      <c r="A879" s="1"/>
      <c r="B879" s="1"/>
      <c r="C879" s="38"/>
      <c r="D879" s="158"/>
      <c r="E879" s="133"/>
      <c r="F879" s="38"/>
      <c r="G879" s="38"/>
      <c r="H879" s="1"/>
      <c r="I879" s="1"/>
      <c r="J879" s="1"/>
      <c r="K879" s="1"/>
      <c r="L879" s="1"/>
      <c r="M879" s="1"/>
      <c r="N879" s="1"/>
      <c r="O879" s="1"/>
      <c r="P879" s="1"/>
      <c r="Q879" s="1"/>
      <c r="R879" s="1"/>
      <c r="S879" s="1"/>
      <c r="T879" s="1"/>
      <c r="U879" s="1"/>
      <c r="V879" s="1"/>
      <c r="W879" s="1"/>
      <c r="X879" s="1"/>
      <c r="Y879" s="1"/>
    </row>
    <row r="880" spans="1:25" ht="12" customHeight="1">
      <c r="A880" s="1"/>
      <c r="B880" s="1"/>
      <c r="C880" s="38"/>
      <c r="D880" s="158"/>
      <c r="E880" s="133"/>
      <c r="F880" s="38"/>
      <c r="G880" s="38"/>
      <c r="H880" s="1"/>
      <c r="I880" s="1"/>
      <c r="J880" s="1"/>
      <c r="K880" s="1"/>
      <c r="L880" s="1"/>
      <c r="M880" s="1"/>
      <c r="N880" s="1"/>
      <c r="O880" s="1"/>
      <c r="P880" s="1"/>
      <c r="Q880" s="1"/>
      <c r="R880" s="1"/>
      <c r="S880" s="1"/>
      <c r="T880" s="1"/>
      <c r="U880" s="1"/>
      <c r="V880" s="1"/>
      <c r="W880" s="1"/>
      <c r="X880" s="1"/>
      <c r="Y880" s="1"/>
    </row>
    <row r="881" spans="1:25" ht="12" customHeight="1">
      <c r="A881" s="1"/>
      <c r="B881" s="1"/>
      <c r="C881" s="38"/>
      <c r="D881" s="158"/>
      <c r="E881" s="133"/>
      <c r="F881" s="38"/>
      <c r="G881" s="38"/>
      <c r="H881" s="1"/>
      <c r="I881" s="1"/>
      <c r="J881" s="1"/>
      <c r="K881" s="1"/>
      <c r="L881" s="1"/>
      <c r="M881" s="1"/>
      <c r="N881" s="1"/>
      <c r="O881" s="1"/>
      <c r="P881" s="1"/>
      <c r="Q881" s="1"/>
      <c r="R881" s="1"/>
      <c r="S881" s="1"/>
      <c r="T881" s="1"/>
      <c r="U881" s="1"/>
      <c r="V881" s="1"/>
      <c r="W881" s="1"/>
      <c r="X881" s="1"/>
      <c r="Y881" s="1"/>
    </row>
    <row r="882" spans="1:25" ht="12" customHeight="1">
      <c r="A882" s="1"/>
      <c r="B882" s="1"/>
      <c r="C882" s="38"/>
      <c r="D882" s="158"/>
      <c r="E882" s="133"/>
      <c r="F882" s="38"/>
      <c r="G882" s="38"/>
      <c r="H882" s="1"/>
      <c r="I882" s="1"/>
      <c r="J882" s="1"/>
      <c r="K882" s="1"/>
      <c r="L882" s="1"/>
      <c r="M882" s="1"/>
      <c r="N882" s="1"/>
      <c r="O882" s="1"/>
      <c r="P882" s="1"/>
      <c r="Q882" s="1"/>
      <c r="R882" s="1"/>
      <c r="S882" s="1"/>
      <c r="T882" s="1"/>
      <c r="U882" s="1"/>
      <c r="V882" s="1"/>
      <c r="W882" s="1"/>
      <c r="X882" s="1"/>
      <c r="Y882" s="1"/>
    </row>
    <row r="883" spans="1:25" ht="12" customHeight="1">
      <c r="A883" s="1"/>
      <c r="B883" s="1"/>
      <c r="C883" s="38"/>
      <c r="D883" s="158"/>
      <c r="E883" s="133"/>
      <c r="F883" s="38"/>
      <c r="G883" s="38"/>
      <c r="H883" s="1"/>
      <c r="I883" s="1"/>
      <c r="J883" s="1"/>
      <c r="K883" s="1"/>
      <c r="L883" s="1"/>
      <c r="M883" s="1"/>
      <c r="N883" s="1"/>
      <c r="O883" s="1"/>
      <c r="P883" s="1"/>
      <c r="Q883" s="1"/>
      <c r="R883" s="1"/>
      <c r="S883" s="1"/>
      <c r="T883" s="1"/>
      <c r="U883" s="1"/>
      <c r="V883" s="1"/>
      <c r="W883" s="1"/>
      <c r="X883" s="1"/>
      <c r="Y883" s="1"/>
    </row>
    <row r="884" spans="1:25" ht="12" customHeight="1">
      <c r="A884" s="1"/>
      <c r="B884" s="1"/>
      <c r="C884" s="38"/>
      <c r="D884" s="158"/>
      <c r="E884" s="133"/>
      <c r="F884" s="38"/>
      <c r="G884" s="38"/>
      <c r="H884" s="1"/>
      <c r="I884" s="1"/>
      <c r="J884" s="1"/>
      <c r="K884" s="1"/>
      <c r="L884" s="1"/>
      <c r="M884" s="1"/>
      <c r="N884" s="1"/>
      <c r="O884" s="1"/>
      <c r="P884" s="1"/>
      <c r="Q884" s="1"/>
      <c r="R884" s="1"/>
      <c r="S884" s="1"/>
      <c r="T884" s="1"/>
      <c r="U884" s="1"/>
      <c r="V884" s="1"/>
      <c r="W884" s="1"/>
      <c r="X884" s="1"/>
      <c r="Y884" s="1"/>
    </row>
    <row r="885" spans="1:25" ht="12" customHeight="1">
      <c r="A885" s="1"/>
      <c r="B885" s="1"/>
      <c r="C885" s="38"/>
      <c r="D885" s="158"/>
      <c r="E885" s="133"/>
      <c r="F885" s="38"/>
      <c r="G885" s="38"/>
      <c r="H885" s="1"/>
      <c r="I885" s="1"/>
      <c r="J885" s="1"/>
      <c r="K885" s="1"/>
      <c r="L885" s="1"/>
      <c r="M885" s="1"/>
      <c r="N885" s="1"/>
      <c r="O885" s="1"/>
      <c r="P885" s="1"/>
      <c r="Q885" s="1"/>
      <c r="R885" s="1"/>
      <c r="S885" s="1"/>
      <c r="T885" s="1"/>
      <c r="U885" s="1"/>
      <c r="V885" s="1"/>
      <c r="W885" s="1"/>
      <c r="X885" s="1"/>
      <c r="Y885" s="1"/>
    </row>
    <row r="886" spans="1:25" ht="12" customHeight="1">
      <c r="A886" s="1"/>
      <c r="B886" s="1"/>
      <c r="C886" s="38"/>
      <c r="D886" s="158"/>
      <c r="E886" s="133"/>
      <c r="F886" s="38"/>
      <c r="G886" s="38"/>
      <c r="H886" s="1"/>
      <c r="I886" s="1"/>
      <c r="J886" s="1"/>
      <c r="K886" s="1"/>
      <c r="L886" s="1"/>
      <c r="M886" s="1"/>
      <c r="N886" s="1"/>
      <c r="O886" s="1"/>
      <c r="P886" s="1"/>
      <c r="Q886" s="1"/>
      <c r="R886" s="1"/>
      <c r="S886" s="1"/>
      <c r="T886" s="1"/>
      <c r="U886" s="1"/>
      <c r="V886" s="1"/>
      <c r="W886" s="1"/>
      <c r="X886" s="1"/>
      <c r="Y886" s="1"/>
    </row>
    <row r="887" spans="1:25" ht="12" customHeight="1">
      <c r="A887" s="1"/>
      <c r="B887" s="1"/>
      <c r="C887" s="38"/>
      <c r="D887" s="158"/>
      <c r="E887" s="133"/>
      <c r="F887" s="38"/>
      <c r="G887" s="38"/>
      <c r="H887" s="1"/>
      <c r="I887" s="1"/>
      <c r="J887" s="1"/>
      <c r="K887" s="1"/>
      <c r="L887" s="1"/>
      <c r="M887" s="1"/>
      <c r="N887" s="1"/>
      <c r="O887" s="1"/>
      <c r="P887" s="1"/>
      <c r="Q887" s="1"/>
      <c r="R887" s="1"/>
      <c r="S887" s="1"/>
      <c r="T887" s="1"/>
      <c r="U887" s="1"/>
      <c r="V887" s="1"/>
      <c r="W887" s="1"/>
      <c r="X887" s="1"/>
      <c r="Y887" s="1"/>
    </row>
    <row r="888" spans="1:25" ht="12" customHeight="1">
      <c r="A888" s="1"/>
      <c r="B888" s="1"/>
      <c r="C888" s="38"/>
      <c r="D888" s="158"/>
      <c r="E888" s="133"/>
      <c r="F888" s="38"/>
      <c r="G888" s="38"/>
      <c r="H888" s="1"/>
      <c r="I888" s="1"/>
      <c r="J888" s="1"/>
      <c r="K888" s="1"/>
      <c r="L888" s="1"/>
      <c r="M888" s="1"/>
      <c r="N888" s="1"/>
      <c r="O888" s="1"/>
      <c r="P888" s="1"/>
      <c r="Q888" s="1"/>
      <c r="R888" s="1"/>
      <c r="S888" s="1"/>
      <c r="T888" s="1"/>
      <c r="U888" s="1"/>
      <c r="V888" s="1"/>
      <c r="W888" s="1"/>
      <c r="X888" s="1"/>
      <c r="Y888" s="1"/>
    </row>
    <row r="889" spans="1:25" ht="12" customHeight="1">
      <c r="A889" s="1"/>
      <c r="B889" s="1"/>
      <c r="C889" s="38"/>
      <c r="D889" s="158"/>
      <c r="E889" s="133"/>
      <c r="F889" s="38"/>
      <c r="G889" s="38"/>
      <c r="H889" s="1"/>
      <c r="I889" s="1"/>
      <c r="J889" s="1"/>
      <c r="K889" s="1"/>
      <c r="L889" s="1"/>
      <c r="M889" s="1"/>
      <c r="N889" s="1"/>
      <c r="O889" s="1"/>
      <c r="P889" s="1"/>
      <c r="Q889" s="1"/>
      <c r="R889" s="1"/>
      <c r="S889" s="1"/>
      <c r="T889" s="1"/>
      <c r="U889" s="1"/>
      <c r="V889" s="1"/>
      <c r="W889" s="1"/>
      <c r="X889" s="1"/>
      <c r="Y889" s="1"/>
    </row>
    <row r="890" spans="1:25" ht="12" customHeight="1">
      <c r="A890" s="1"/>
      <c r="B890" s="1"/>
      <c r="C890" s="38"/>
      <c r="D890" s="158"/>
      <c r="E890" s="133"/>
      <c r="F890" s="38"/>
      <c r="G890" s="38"/>
      <c r="H890" s="1"/>
      <c r="I890" s="1"/>
      <c r="J890" s="1"/>
      <c r="K890" s="1"/>
      <c r="L890" s="1"/>
      <c r="M890" s="1"/>
      <c r="N890" s="1"/>
      <c r="O890" s="1"/>
      <c r="P890" s="1"/>
      <c r="Q890" s="1"/>
      <c r="R890" s="1"/>
      <c r="S890" s="1"/>
      <c r="T890" s="1"/>
      <c r="U890" s="1"/>
      <c r="V890" s="1"/>
      <c r="W890" s="1"/>
      <c r="X890" s="1"/>
      <c r="Y890" s="1"/>
    </row>
    <row r="891" spans="1:25" ht="12" customHeight="1">
      <c r="A891" s="1"/>
      <c r="B891" s="1"/>
      <c r="C891" s="38"/>
      <c r="D891" s="158"/>
      <c r="E891" s="133"/>
      <c r="F891" s="38"/>
      <c r="G891" s="38"/>
      <c r="H891" s="1"/>
      <c r="I891" s="1"/>
      <c r="J891" s="1"/>
      <c r="K891" s="1"/>
      <c r="L891" s="1"/>
      <c r="M891" s="1"/>
      <c r="N891" s="1"/>
      <c r="O891" s="1"/>
      <c r="P891" s="1"/>
      <c r="Q891" s="1"/>
      <c r="R891" s="1"/>
      <c r="S891" s="1"/>
      <c r="T891" s="1"/>
      <c r="U891" s="1"/>
      <c r="V891" s="1"/>
      <c r="W891" s="1"/>
      <c r="X891" s="1"/>
      <c r="Y891" s="1"/>
    </row>
    <row r="892" spans="1:25" ht="12" customHeight="1">
      <c r="A892" s="1"/>
      <c r="B892" s="1"/>
      <c r="C892" s="38"/>
      <c r="D892" s="158"/>
      <c r="E892" s="133"/>
      <c r="F892" s="38"/>
      <c r="G892" s="38"/>
      <c r="H892" s="1"/>
      <c r="I892" s="1"/>
      <c r="J892" s="1"/>
      <c r="K892" s="1"/>
      <c r="L892" s="1"/>
      <c r="M892" s="1"/>
      <c r="N892" s="1"/>
      <c r="O892" s="1"/>
      <c r="P892" s="1"/>
      <c r="Q892" s="1"/>
      <c r="R892" s="1"/>
      <c r="S892" s="1"/>
      <c r="T892" s="1"/>
      <c r="U892" s="1"/>
      <c r="V892" s="1"/>
      <c r="W892" s="1"/>
      <c r="X892" s="1"/>
      <c r="Y892" s="1"/>
    </row>
    <row r="893" spans="1:25" ht="12" customHeight="1">
      <c r="A893" s="1"/>
      <c r="B893" s="1"/>
      <c r="C893" s="38"/>
      <c r="D893" s="158"/>
      <c r="E893" s="133"/>
      <c r="F893" s="38"/>
      <c r="G893" s="38"/>
      <c r="H893" s="1"/>
      <c r="I893" s="1"/>
      <c r="J893" s="1"/>
      <c r="K893" s="1"/>
      <c r="L893" s="1"/>
      <c r="M893" s="1"/>
      <c r="N893" s="1"/>
      <c r="O893" s="1"/>
      <c r="P893" s="1"/>
      <c r="Q893" s="1"/>
      <c r="R893" s="1"/>
      <c r="S893" s="1"/>
      <c r="T893" s="1"/>
      <c r="U893" s="1"/>
      <c r="V893" s="1"/>
      <c r="W893" s="1"/>
      <c r="X893" s="1"/>
      <c r="Y893" s="1"/>
    </row>
    <row r="894" spans="1:25" ht="12" customHeight="1">
      <c r="A894" s="1"/>
      <c r="B894" s="1"/>
      <c r="C894" s="38"/>
      <c r="D894" s="158"/>
      <c r="E894" s="133"/>
      <c r="F894" s="38"/>
      <c r="G894" s="38"/>
      <c r="H894" s="1"/>
      <c r="I894" s="1"/>
      <c r="J894" s="1"/>
      <c r="K894" s="1"/>
      <c r="L894" s="1"/>
      <c r="M894" s="1"/>
      <c r="N894" s="1"/>
      <c r="O894" s="1"/>
      <c r="P894" s="1"/>
      <c r="Q894" s="1"/>
      <c r="R894" s="1"/>
      <c r="S894" s="1"/>
      <c r="T894" s="1"/>
      <c r="U894" s="1"/>
      <c r="V894" s="1"/>
      <c r="W894" s="1"/>
      <c r="X894" s="1"/>
      <c r="Y894" s="1"/>
    </row>
    <row r="895" spans="1:25" ht="12" customHeight="1">
      <c r="A895" s="1"/>
      <c r="B895" s="1"/>
      <c r="C895" s="38"/>
      <c r="D895" s="158"/>
      <c r="E895" s="133"/>
      <c r="F895" s="38"/>
      <c r="G895" s="38"/>
      <c r="H895" s="1"/>
      <c r="I895" s="1"/>
      <c r="J895" s="1"/>
      <c r="K895" s="1"/>
      <c r="L895" s="1"/>
      <c r="M895" s="1"/>
      <c r="N895" s="1"/>
      <c r="O895" s="1"/>
      <c r="P895" s="1"/>
      <c r="Q895" s="1"/>
      <c r="R895" s="1"/>
      <c r="S895" s="1"/>
      <c r="T895" s="1"/>
      <c r="U895" s="1"/>
      <c r="V895" s="1"/>
      <c r="W895" s="1"/>
      <c r="X895" s="1"/>
      <c r="Y895" s="1"/>
    </row>
    <row r="896" spans="1:25" ht="12" customHeight="1">
      <c r="A896" s="1"/>
      <c r="B896" s="1"/>
      <c r="C896" s="38"/>
      <c r="D896" s="158"/>
      <c r="E896" s="133"/>
      <c r="F896" s="38"/>
      <c r="G896" s="38"/>
      <c r="H896" s="1"/>
      <c r="I896" s="1"/>
      <c r="J896" s="1"/>
      <c r="K896" s="1"/>
      <c r="L896" s="1"/>
      <c r="M896" s="1"/>
      <c r="N896" s="1"/>
      <c r="O896" s="1"/>
      <c r="P896" s="1"/>
      <c r="Q896" s="1"/>
      <c r="R896" s="1"/>
      <c r="S896" s="1"/>
      <c r="T896" s="1"/>
      <c r="U896" s="1"/>
      <c r="V896" s="1"/>
      <c r="W896" s="1"/>
      <c r="X896" s="1"/>
      <c r="Y896" s="1"/>
    </row>
    <row r="897" spans="1:25" ht="12" customHeight="1">
      <c r="A897" s="1"/>
      <c r="B897" s="1"/>
      <c r="C897" s="38"/>
      <c r="D897" s="158"/>
      <c r="E897" s="133"/>
      <c r="F897" s="38"/>
      <c r="G897" s="38"/>
      <c r="H897" s="1"/>
      <c r="I897" s="1"/>
      <c r="J897" s="1"/>
      <c r="K897" s="1"/>
      <c r="L897" s="1"/>
      <c r="M897" s="1"/>
      <c r="N897" s="1"/>
      <c r="O897" s="1"/>
      <c r="P897" s="1"/>
      <c r="Q897" s="1"/>
      <c r="R897" s="1"/>
      <c r="S897" s="1"/>
      <c r="T897" s="1"/>
      <c r="U897" s="1"/>
      <c r="V897" s="1"/>
      <c r="W897" s="1"/>
      <c r="X897" s="1"/>
      <c r="Y897" s="1"/>
    </row>
    <row r="898" spans="1:25" ht="12" customHeight="1">
      <c r="A898" s="1"/>
      <c r="B898" s="1"/>
      <c r="C898" s="38"/>
      <c r="D898" s="158"/>
      <c r="E898" s="133"/>
      <c r="F898" s="38"/>
      <c r="G898" s="38"/>
      <c r="H898" s="1"/>
      <c r="I898" s="1"/>
      <c r="J898" s="1"/>
      <c r="K898" s="1"/>
      <c r="L898" s="1"/>
      <c r="M898" s="1"/>
      <c r="N898" s="1"/>
      <c r="O898" s="1"/>
      <c r="P898" s="1"/>
      <c r="Q898" s="1"/>
      <c r="R898" s="1"/>
      <c r="S898" s="1"/>
      <c r="T898" s="1"/>
      <c r="U898" s="1"/>
      <c r="V898" s="1"/>
      <c r="W898" s="1"/>
      <c r="X898" s="1"/>
      <c r="Y898" s="1"/>
    </row>
    <row r="899" spans="1:25" ht="12" customHeight="1">
      <c r="A899" s="1"/>
      <c r="B899" s="1"/>
      <c r="C899" s="38"/>
      <c r="D899" s="158"/>
      <c r="E899" s="133"/>
      <c r="F899" s="38"/>
      <c r="G899" s="38"/>
      <c r="H899" s="1"/>
      <c r="I899" s="1"/>
      <c r="J899" s="1"/>
      <c r="K899" s="1"/>
      <c r="L899" s="1"/>
      <c r="M899" s="1"/>
      <c r="N899" s="1"/>
      <c r="O899" s="1"/>
      <c r="P899" s="1"/>
      <c r="Q899" s="1"/>
      <c r="R899" s="1"/>
      <c r="S899" s="1"/>
      <c r="T899" s="1"/>
      <c r="U899" s="1"/>
      <c r="V899" s="1"/>
      <c r="W899" s="1"/>
      <c r="X899" s="1"/>
      <c r="Y899" s="1"/>
    </row>
    <row r="900" spans="1:25" ht="12" customHeight="1">
      <c r="A900" s="1"/>
      <c r="B900" s="1"/>
      <c r="C900" s="38"/>
      <c r="D900" s="158"/>
      <c r="E900" s="133"/>
      <c r="F900" s="38"/>
      <c r="G900" s="38"/>
      <c r="H900" s="1"/>
      <c r="I900" s="1"/>
      <c r="J900" s="1"/>
      <c r="K900" s="1"/>
      <c r="L900" s="1"/>
      <c r="M900" s="1"/>
      <c r="N900" s="1"/>
      <c r="O900" s="1"/>
      <c r="P900" s="1"/>
      <c r="Q900" s="1"/>
      <c r="R900" s="1"/>
      <c r="S900" s="1"/>
      <c r="T900" s="1"/>
      <c r="U900" s="1"/>
      <c r="V900" s="1"/>
      <c r="W900" s="1"/>
      <c r="X900" s="1"/>
      <c r="Y900" s="1"/>
    </row>
    <row r="901" spans="1:25" ht="12" customHeight="1">
      <c r="A901" s="1"/>
      <c r="B901" s="1"/>
      <c r="C901" s="38"/>
      <c r="D901" s="158"/>
      <c r="E901" s="133"/>
      <c r="F901" s="38"/>
      <c r="G901" s="38"/>
      <c r="H901" s="1"/>
      <c r="I901" s="1"/>
      <c r="J901" s="1"/>
      <c r="K901" s="1"/>
      <c r="L901" s="1"/>
      <c r="M901" s="1"/>
      <c r="N901" s="1"/>
      <c r="O901" s="1"/>
      <c r="P901" s="1"/>
      <c r="Q901" s="1"/>
      <c r="R901" s="1"/>
      <c r="S901" s="1"/>
      <c r="T901" s="1"/>
      <c r="U901" s="1"/>
      <c r="V901" s="1"/>
      <c r="W901" s="1"/>
      <c r="X901" s="1"/>
      <c r="Y901" s="1"/>
    </row>
    <row r="902" spans="1:25" ht="12" customHeight="1">
      <c r="A902" s="1"/>
      <c r="B902" s="1"/>
      <c r="C902" s="38"/>
      <c r="D902" s="158"/>
      <c r="E902" s="133"/>
      <c r="F902" s="38"/>
      <c r="G902" s="38"/>
      <c r="H902" s="1"/>
      <c r="I902" s="1"/>
      <c r="J902" s="1"/>
      <c r="K902" s="1"/>
      <c r="L902" s="1"/>
      <c r="M902" s="1"/>
      <c r="N902" s="1"/>
      <c r="O902" s="1"/>
      <c r="P902" s="1"/>
      <c r="Q902" s="1"/>
      <c r="R902" s="1"/>
      <c r="S902" s="1"/>
      <c r="T902" s="1"/>
      <c r="U902" s="1"/>
      <c r="V902" s="1"/>
      <c r="W902" s="1"/>
      <c r="X902" s="1"/>
      <c r="Y902" s="1"/>
    </row>
    <row r="903" spans="1:25" ht="12" customHeight="1">
      <c r="A903" s="1"/>
      <c r="B903" s="1"/>
      <c r="C903" s="38"/>
      <c r="D903" s="158"/>
      <c r="E903" s="133"/>
      <c r="F903" s="38"/>
      <c r="G903" s="38"/>
      <c r="H903" s="1"/>
      <c r="I903" s="1"/>
      <c r="J903" s="1"/>
      <c r="K903" s="1"/>
      <c r="L903" s="1"/>
      <c r="M903" s="1"/>
      <c r="N903" s="1"/>
      <c r="O903" s="1"/>
      <c r="P903" s="1"/>
      <c r="Q903" s="1"/>
      <c r="R903" s="1"/>
      <c r="S903" s="1"/>
      <c r="T903" s="1"/>
      <c r="U903" s="1"/>
      <c r="V903" s="1"/>
      <c r="W903" s="1"/>
      <c r="X903" s="1"/>
      <c r="Y903" s="1"/>
    </row>
    <row r="904" spans="1:25" ht="12" customHeight="1">
      <c r="A904" s="1"/>
      <c r="B904" s="1"/>
      <c r="C904" s="38"/>
      <c r="D904" s="158"/>
      <c r="E904" s="133"/>
      <c r="F904" s="38"/>
      <c r="G904" s="38"/>
      <c r="H904" s="1"/>
      <c r="I904" s="1"/>
      <c r="J904" s="1"/>
      <c r="K904" s="1"/>
      <c r="L904" s="1"/>
      <c r="M904" s="1"/>
      <c r="N904" s="1"/>
      <c r="O904" s="1"/>
      <c r="P904" s="1"/>
      <c r="Q904" s="1"/>
      <c r="R904" s="1"/>
      <c r="S904" s="1"/>
      <c r="T904" s="1"/>
      <c r="U904" s="1"/>
      <c r="V904" s="1"/>
      <c r="W904" s="1"/>
      <c r="X904" s="1"/>
      <c r="Y904" s="1"/>
    </row>
    <row r="905" spans="1:25" ht="12" customHeight="1">
      <c r="A905" s="1"/>
      <c r="B905" s="1"/>
      <c r="C905" s="38"/>
      <c r="D905" s="158"/>
      <c r="E905" s="133"/>
      <c r="F905" s="38"/>
      <c r="G905" s="38"/>
      <c r="H905" s="1"/>
      <c r="I905" s="1"/>
      <c r="J905" s="1"/>
      <c r="K905" s="1"/>
      <c r="L905" s="1"/>
      <c r="M905" s="1"/>
      <c r="N905" s="1"/>
      <c r="O905" s="1"/>
      <c r="P905" s="1"/>
      <c r="Q905" s="1"/>
      <c r="R905" s="1"/>
      <c r="S905" s="1"/>
      <c r="T905" s="1"/>
      <c r="U905" s="1"/>
      <c r="V905" s="1"/>
      <c r="W905" s="1"/>
      <c r="X905" s="1"/>
      <c r="Y905" s="1"/>
    </row>
    <row r="906" spans="1:25" ht="12" customHeight="1">
      <c r="A906" s="1"/>
      <c r="B906" s="1"/>
      <c r="C906" s="38"/>
      <c r="D906" s="158"/>
      <c r="E906" s="133"/>
      <c r="F906" s="38"/>
      <c r="G906" s="38"/>
      <c r="H906" s="1"/>
      <c r="I906" s="1"/>
      <c r="J906" s="1"/>
      <c r="K906" s="1"/>
      <c r="L906" s="1"/>
      <c r="M906" s="1"/>
      <c r="N906" s="1"/>
      <c r="O906" s="1"/>
      <c r="P906" s="1"/>
      <c r="Q906" s="1"/>
      <c r="R906" s="1"/>
      <c r="S906" s="1"/>
      <c r="T906" s="1"/>
      <c r="U906" s="1"/>
      <c r="V906" s="1"/>
      <c r="W906" s="1"/>
      <c r="X906" s="1"/>
      <c r="Y906" s="1"/>
    </row>
    <row r="907" spans="1:25" ht="12" customHeight="1">
      <c r="A907" s="1"/>
      <c r="B907" s="1"/>
      <c r="C907" s="38"/>
      <c r="D907" s="158"/>
      <c r="E907" s="133"/>
      <c r="F907" s="38"/>
      <c r="G907" s="38"/>
      <c r="H907" s="1"/>
      <c r="I907" s="1"/>
      <c r="J907" s="1"/>
      <c r="K907" s="1"/>
      <c r="L907" s="1"/>
      <c r="M907" s="1"/>
      <c r="N907" s="1"/>
      <c r="O907" s="1"/>
      <c r="P907" s="1"/>
      <c r="Q907" s="1"/>
      <c r="R907" s="1"/>
      <c r="S907" s="1"/>
      <c r="T907" s="1"/>
      <c r="U907" s="1"/>
      <c r="V907" s="1"/>
      <c r="W907" s="1"/>
      <c r="X907" s="1"/>
      <c r="Y907" s="1"/>
    </row>
    <row r="908" spans="1:25" ht="12" customHeight="1">
      <c r="A908" s="1"/>
      <c r="B908" s="1"/>
      <c r="C908" s="38"/>
      <c r="D908" s="158"/>
      <c r="E908" s="133"/>
      <c r="F908" s="38"/>
      <c r="G908" s="38"/>
      <c r="H908" s="1"/>
      <c r="I908" s="1"/>
      <c r="J908" s="1"/>
      <c r="K908" s="1"/>
      <c r="L908" s="1"/>
      <c r="M908" s="1"/>
      <c r="N908" s="1"/>
      <c r="O908" s="1"/>
      <c r="P908" s="1"/>
      <c r="Q908" s="1"/>
      <c r="R908" s="1"/>
      <c r="S908" s="1"/>
      <c r="T908" s="1"/>
      <c r="U908" s="1"/>
      <c r="V908" s="1"/>
      <c r="W908" s="1"/>
      <c r="X908" s="1"/>
      <c r="Y908" s="1"/>
    </row>
    <row r="909" spans="1:25" ht="12" customHeight="1">
      <c r="A909" s="1"/>
      <c r="B909" s="1"/>
      <c r="C909" s="38"/>
      <c r="D909" s="158"/>
      <c r="E909" s="133"/>
      <c r="F909" s="38"/>
      <c r="G909" s="38"/>
      <c r="H909" s="1"/>
      <c r="I909" s="1"/>
      <c r="J909" s="1"/>
      <c r="K909" s="1"/>
      <c r="L909" s="1"/>
      <c r="M909" s="1"/>
      <c r="N909" s="1"/>
      <c r="O909" s="1"/>
      <c r="P909" s="1"/>
      <c r="Q909" s="1"/>
      <c r="R909" s="1"/>
      <c r="S909" s="1"/>
      <c r="T909" s="1"/>
      <c r="U909" s="1"/>
      <c r="V909" s="1"/>
      <c r="W909" s="1"/>
      <c r="X909" s="1"/>
      <c r="Y909" s="1"/>
    </row>
    <row r="910" spans="1:25" ht="12" customHeight="1">
      <c r="A910" s="1"/>
      <c r="B910" s="1"/>
      <c r="C910" s="38"/>
      <c r="D910" s="158"/>
      <c r="E910" s="133"/>
      <c r="F910" s="38"/>
      <c r="G910" s="38"/>
      <c r="H910" s="1"/>
      <c r="I910" s="1"/>
      <c r="J910" s="1"/>
      <c r="K910" s="1"/>
      <c r="L910" s="1"/>
      <c r="M910" s="1"/>
      <c r="N910" s="1"/>
      <c r="O910" s="1"/>
      <c r="P910" s="1"/>
      <c r="Q910" s="1"/>
      <c r="R910" s="1"/>
      <c r="S910" s="1"/>
      <c r="T910" s="1"/>
      <c r="U910" s="1"/>
      <c r="V910" s="1"/>
      <c r="W910" s="1"/>
      <c r="X910" s="1"/>
      <c r="Y910" s="1"/>
    </row>
    <row r="911" spans="1:25" ht="12" customHeight="1">
      <c r="A911" s="1"/>
      <c r="B911" s="1"/>
      <c r="C911" s="38"/>
      <c r="D911" s="158"/>
      <c r="E911" s="133"/>
      <c r="F911" s="38"/>
      <c r="G911" s="38"/>
      <c r="H911" s="1"/>
      <c r="I911" s="1"/>
      <c r="J911" s="1"/>
      <c r="K911" s="1"/>
      <c r="L911" s="1"/>
      <c r="M911" s="1"/>
      <c r="N911" s="1"/>
      <c r="O911" s="1"/>
      <c r="P911" s="1"/>
      <c r="Q911" s="1"/>
      <c r="R911" s="1"/>
      <c r="S911" s="1"/>
      <c r="T911" s="1"/>
      <c r="U911" s="1"/>
      <c r="V911" s="1"/>
      <c r="W911" s="1"/>
      <c r="X911" s="1"/>
      <c r="Y911" s="1"/>
    </row>
    <row r="912" spans="1:25" ht="12" customHeight="1">
      <c r="A912" s="1"/>
      <c r="B912" s="1"/>
      <c r="C912" s="38"/>
      <c r="D912" s="158"/>
      <c r="E912" s="133"/>
      <c r="F912" s="38"/>
      <c r="G912" s="38"/>
      <c r="H912" s="1"/>
      <c r="I912" s="1"/>
      <c r="J912" s="1"/>
      <c r="K912" s="1"/>
      <c r="L912" s="1"/>
      <c r="M912" s="1"/>
      <c r="N912" s="1"/>
      <c r="O912" s="1"/>
      <c r="P912" s="1"/>
      <c r="Q912" s="1"/>
      <c r="R912" s="1"/>
      <c r="S912" s="1"/>
      <c r="T912" s="1"/>
      <c r="U912" s="1"/>
      <c r="V912" s="1"/>
      <c r="W912" s="1"/>
      <c r="X912" s="1"/>
      <c r="Y912" s="1"/>
    </row>
    <row r="913" spans="1:25" ht="12" customHeight="1">
      <c r="A913" s="1"/>
      <c r="B913" s="1"/>
      <c r="C913" s="38"/>
      <c r="D913" s="158"/>
      <c r="E913" s="133"/>
      <c r="F913" s="38"/>
      <c r="G913" s="38"/>
      <c r="H913" s="1"/>
      <c r="I913" s="1"/>
      <c r="J913" s="1"/>
      <c r="K913" s="1"/>
      <c r="L913" s="1"/>
      <c r="M913" s="1"/>
      <c r="N913" s="1"/>
      <c r="O913" s="1"/>
      <c r="P913" s="1"/>
      <c r="Q913" s="1"/>
      <c r="R913" s="1"/>
      <c r="S913" s="1"/>
      <c r="T913" s="1"/>
      <c r="U913" s="1"/>
      <c r="V913" s="1"/>
      <c r="W913" s="1"/>
      <c r="X913" s="1"/>
      <c r="Y913" s="1"/>
    </row>
    <row r="914" spans="1:25" ht="12" customHeight="1">
      <c r="A914" s="1"/>
      <c r="B914" s="1"/>
      <c r="C914" s="38"/>
      <c r="D914" s="158"/>
      <c r="E914" s="133"/>
      <c r="F914" s="38"/>
      <c r="G914" s="38"/>
      <c r="H914" s="1"/>
      <c r="I914" s="1"/>
      <c r="J914" s="1"/>
      <c r="K914" s="1"/>
      <c r="L914" s="1"/>
      <c r="M914" s="1"/>
      <c r="N914" s="1"/>
      <c r="O914" s="1"/>
      <c r="P914" s="1"/>
      <c r="Q914" s="1"/>
      <c r="R914" s="1"/>
      <c r="S914" s="1"/>
      <c r="T914" s="1"/>
      <c r="U914" s="1"/>
      <c r="V914" s="1"/>
      <c r="W914" s="1"/>
      <c r="X914" s="1"/>
      <c r="Y914" s="1"/>
    </row>
    <row r="915" spans="1:25" ht="12" customHeight="1">
      <c r="A915" s="1"/>
      <c r="B915" s="1"/>
      <c r="C915" s="38"/>
      <c r="D915" s="158"/>
      <c r="E915" s="133"/>
      <c r="F915" s="38"/>
      <c r="G915" s="38"/>
      <c r="H915" s="1"/>
      <c r="I915" s="1"/>
      <c r="J915" s="1"/>
      <c r="K915" s="1"/>
      <c r="L915" s="1"/>
      <c r="M915" s="1"/>
      <c r="N915" s="1"/>
      <c r="O915" s="1"/>
      <c r="P915" s="1"/>
      <c r="Q915" s="1"/>
      <c r="R915" s="1"/>
      <c r="S915" s="1"/>
      <c r="T915" s="1"/>
      <c r="U915" s="1"/>
      <c r="V915" s="1"/>
      <c r="W915" s="1"/>
      <c r="X915" s="1"/>
      <c r="Y915" s="1"/>
    </row>
    <row r="916" spans="1:25" ht="12" customHeight="1">
      <c r="A916" s="1"/>
      <c r="B916" s="1"/>
      <c r="C916" s="38"/>
      <c r="D916" s="158"/>
      <c r="E916" s="133"/>
      <c r="F916" s="38"/>
      <c r="G916" s="38"/>
      <c r="H916" s="1"/>
      <c r="I916" s="1"/>
      <c r="J916" s="1"/>
      <c r="K916" s="1"/>
      <c r="L916" s="1"/>
      <c r="M916" s="1"/>
      <c r="N916" s="1"/>
      <c r="O916" s="1"/>
      <c r="P916" s="1"/>
      <c r="Q916" s="1"/>
      <c r="R916" s="1"/>
      <c r="S916" s="1"/>
      <c r="T916" s="1"/>
      <c r="U916" s="1"/>
      <c r="V916" s="1"/>
      <c r="W916" s="1"/>
      <c r="X916" s="1"/>
      <c r="Y916" s="1"/>
    </row>
    <row r="917" spans="1:25" ht="12" customHeight="1">
      <c r="A917" s="1"/>
      <c r="B917" s="1"/>
      <c r="C917" s="38"/>
      <c r="D917" s="158"/>
      <c r="E917" s="133"/>
      <c r="F917" s="38"/>
      <c r="G917" s="38"/>
      <c r="H917" s="1"/>
      <c r="I917" s="1"/>
      <c r="J917" s="1"/>
      <c r="K917" s="1"/>
      <c r="L917" s="1"/>
      <c r="M917" s="1"/>
      <c r="N917" s="1"/>
      <c r="O917" s="1"/>
      <c r="P917" s="1"/>
      <c r="Q917" s="1"/>
      <c r="R917" s="1"/>
      <c r="S917" s="1"/>
      <c r="T917" s="1"/>
      <c r="U917" s="1"/>
      <c r="V917" s="1"/>
      <c r="W917" s="1"/>
      <c r="X917" s="1"/>
      <c r="Y917" s="1"/>
    </row>
    <row r="918" spans="1:25" ht="12" customHeight="1">
      <c r="A918" s="1"/>
      <c r="B918" s="1"/>
      <c r="C918" s="38"/>
      <c r="D918" s="158"/>
      <c r="E918" s="133"/>
      <c r="F918" s="38"/>
      <c r="G918" s="38"/>
      <c r="H918" s="1"/>
      <c r="I918" s="1"/>
      <c r="J918" s="1"/>
      <c r="K918" s="1"/>
      <c r="L918" s="1"/>
      <c r="M918" s="1"/>
      <c r="N918" s="1"/>
      <c r="O918" s="1"/>
      <c r="P918" s="1"/>
      <c r="Q918" s="1"/>
      <c r="R918" s="1"/>
      <c r="S918" s="1"/>
      <c r="T918" s="1"/>
      <c r="U918" s="1"/>
      <c r="V918" s="1"/>
      <c r="W918" s="1"/>
      <c r="X918" s="1"/>
      <c r="Y918" s="1"/>
    </row>
    <row r="919" spans="1:25" ht="12" customHeight="1">
      <c r="A919" s="1"/>
      <c r="B919" s="1"/>
      <c r="C919" s="38"/>
      <c r="D919" s="158"/>
      <c r="E919" s="133"/>
      <c r="F919" s="38"/>
      <c r="G919" s="38"/>
      <c r="H919" s="1"/>
      <c r="I919" s="1"/>
      <c r="J919" s="1"/>
      <c r="K919" s="1"/>
      <c r="L919" s="1"/>
      <c r="M919" s="1"/>
      <c r="N919" s="1"/>
      <c r="O919" s="1"/>
      <c r="P919" s="1"/>
      <c r="Q919" s="1"/>
      <c r="R919" s="1"/>
      <c r="S919" s="1"/>
      <c r="T919" s="1"/>
      <c r="U919" s="1"/>
      <c r="V919" s="1"/>
      <c r="W919" s="1"/>
      <c r="X919" s="1"/>
      <c r="Y919" s="1"/>
    </row>
    <row r="920" spans="1:25" ht="12" customHeight="1">
      <c r="A920" s="1"/>
      <c r="B920" s="1"/>
      <c r="C920" s="38"/>
      <c r="D920" s="158"/>
      <c r="E920" s="133"/>
      <c r="F920" s="38"/>
      <c r="G920" s="38"/>
      <c r="H920" s="1"/>
      <c r="I920" s="1"/>
      <c r="J920" s="1"/>
      <c r="K920" s="1"/>
      <c r="L920" s="1"/>
      <c r="M920" s="1"/>
      <c r="N920" s="1"/>
      <c r="O920" s="1"/>
      <c r="P920" s="1"/>
      <c r="Q920" s="1"/>
      <c r="R920" s="1"/>
      <c r="S920" s="1"/>
      <c r="T920" s="1"/>
      <c r="U920" s="1"/>
      <c r="V920" s="1"/>
      <c r="W920" s="1"/>
      <c r="X920" s="1"/>
      <c r="Y920" s="1"/>
    </row>
    <row r="921" spans="1:25" ht="12" customHeight="1">
      <c r="A921" s="1"/>
      <c r="B921" s="1"/>
      <c r="C921" s="38"/>
      <c r="D921" s="158"/>
      <c r="E921" s="133"/>
      <c r="F921" s="38"/>
      <c r="G921" s="38"/>
      <c r="H921" s="1"/>
      <c r="I921" s="1"/>
      <c r="J921" s="1"/>
      <c r="K921" s="1"/>
      <c r="L921" s="1"/>
      <c r="M921" s="1"/>
      <c r="N921" s="1"/>
      <c r="O921" s="1"/>
      <c r="P921" s="1"/>
      <c r="Q921" s="1"/>
      <c r="R921" s="1"/>
      <c r="S921" s="1"/>
      <c r="T921" s="1"/>
      <c r="U921" s="1"/>
      <c r="V921" s="1"/>
      <c r="W921" s="1"/>
      <c r="X921" s="1"/>
      <c r="Y921" s="1"/>
    </row>
    <row r="922" spans="1:25" ht="12" customHeight="1">
      <c r="A922" s="1"/>
      <c r="B922" s="1"/>
      <c r="C922" s="38"/>
      <c r="D922" s="158"/>
      <c r="E922" s="133"/>
      <c r="F922" s="38"/>
      <c r="G922" s="38"/>
      <c r="H922" s="1"/>
      <c r="I922" s="1"/>
      <c r="J922" s="1"/>
      <c r="K922" s="1"/>
      <c r="L922" s="1"/>
      <c r="M922" s="1"/>
      <c r="N922" s="1"/>
      <c r="O922" s="1"/>
      <c r="P922" s="1"/>
      <c r="Q922" s="1"/>
      <c r="R922" s="1"/>
      <c r="S922" s="1"/>
      <c r="T922" s="1"/>
      <c r="U922" s="1"/>
      <c r="V922" s="1"/>
      <c r="W922" s="1"/>
      <c r="X922" s="1"/>
      <c r="Y922" s="1"/>
    </row>
    <row r="923" spans="1:25" ht="12" customHeight="1">
      <c r="A923" s="1"/>
      <c r="B923" s="1"/>
      <c r="C923" s="38"/>
      <c r="D923" s="158"/>
      <c r="E923" s="133"/>
      <c r="F923" s="38"/>
      <c r="G923" s="38"/>
      <c r="H923" s="1"/>
      <c r="I923" s="1"/>
      <c r="J923" s="1"/>
      <c r="K923" s="1"/>
      <c r="L923" s="1"/>
      <c r="M923" s="1"/>
      <c r="N923" s="1"/>
      <c r="O923" s="1"/>
      <c r="P923" s="1"/>
      <c r="Q923" s="1"/>
      <c r="R923" s="1"/>
      <c r="S923" s="1"/>
      <c r="T923" s="1"/>
      <c r="U923" s="1"/>
      <c r="V923" s="1"/>
      <c r="W923" s="1"/>
      <c r="X923" s="1"/>
      <c r="Y923" s="1"/>
    </row>
    <row r="924" spans="1:25" ht="12" customHeight="1">
      <c r="A924" s="1"/>
      <c r="B924" s="1"/>
      <c r="C924" s="38"/>
      <c r="D924" s="158"/>
      <c r="E924" s="133"/>
      <c r="F924" s="38"/>
      <c r="G924" s="38"/>
      <c r="H924" s="1"/>
      <c r="I924" s="1"/>
      <c r="J924" s="1"/>
      <c r="K924" s="1"/>
      <c r="L924" s="1"/>
      <c r="M924" s="1"/>
      <c r="N924" s="1"/>
      <c r="O924" s="1"/>
      <c r="P924" s="1"/>
      <c r="Q924" s="1"/>
      <c r="R924" s="1"/>
      <c r="S924" s="1"/>
      <c r="T924" s="1"/>
      <c r="U924" s="1"/>
      <c r="V924" s="1"/>
      <c r="W924" s="1"/>
      <c r="X924" s="1"/>
      <c r="Y924" s="1"/>
    </row>
    <row r="925" spans="1:25" ht="12" customHeight="1">
      <c r="A925" s="1"/>
      <c r="B925" s="1"/>
      <c r="C925" s="38"/>
      <c r="D925" s="158"/>
      <c r="E925" s="133"/>
      <c r="F925" s="38"/>
      <c r="G925" s="38"/>
      <c r="H925" s="1"/>
      <c r="I925" s="1"/>
      <c r="J925" s="1"/>
      <c r="K925" s="1"/>
      <c r="L925" s="1"/>
      <c r="M925" s="1"/>
      <c r="N925" s="1"/>
      <c r="O925" s="1"/>
      <c r="P925" s="1"/>
      <c r="Q925" s="1"/>
      <c r="R925" s="1"/>
      <c r="S925" s="1"/>
      <c r="T925" s="1"/>
      <c r="U925" s="1"/>
      <c r="V925" s="1"/>
      <c r="W925" s="1"/>
      <c r="X925" s="1"/>
      <c r="Y925" s="1"/>
    </row>
    <row r="926" spans="1:25" ht="12" customHeight="1">
      <c r="A926" s="1"/>
      <c r="B926" s="1"/>
      <c r="C926" s="38"/>
      <c r="D926" s="158"/>
      <c r="E926" s="133"/>
      <c r="F926" s="38"/>
      <c r="G926" s="38"/>
      <c r="H926" s="1"/>
      <c r="I926" s="1"/>
      <c r="J926" s="1"/>
      <c r="K926" s="1"/>
      <c r="L926" s="1"/>
      <c r="M926" s="1"/>
      <c r="N926" s="1"/>
      <c r="O926" s="1"/>
      <c r="P926" s="1"/>
      <c r="Q926" s="1"/>
      <c r="R926" s="1"/>
      <c r="S926" s="1"/>
      <c r="T926" s="1"/>
      <c r="U926" s="1"/>
      <c r="V926" s="1"/>
      <c r="W926" s="1"/>
      <c r="X926" s="1"/>
      <c r="Y926" s="1"/>
    </row>
    <row r="927" spans="1:25" ht="12" customHeight="1">
      <c r="A927" s="1"/>
      <c r="B927" s="1"/>
      <c r="C927" s="38"/>
      <c r="D927" s="158"/>
      <c r="E927" s="133"/>
      <c r="F927" s="38"/>
      <c r="G927" s="38"/>
      <c r="H927" s="1"/>
      <c r="I927" s="1"/>
      <c r="J927" s="1"/>
      <c r="K927" s="1"/>
      <c r="L927" s="1"/>
      <c r="M927" s="1"/>
      <c r="N927" s="1"/>
      <c r="O927" s="1"/>
      <c r="P927" s="1"/>
      <c r="Q927" s="1"/>
      <c r="R927" s="1"/>
      <c r="S927" s="1"/>
      <c r="T927" s="1"/>
      <c r="U927" s="1"/>
      <c r="V927" s="1"/>
      <c r="W927" s="1"/>
      <c r="X927" s="1"/>
      <c r="Y927" s="1"/>
    </row>
    <row r="928" spans="1:25" ht="12" customHeight="1">
      <c r="A928" s="1"/>
      <c r="B928" s="1"/>
      <c r="C928" s="38"/>
      <c r="D928" s="158"/>
      <c r="E928" s="133"/>
      <c r="F928" s="38"/>
      <c r="G928" s="38"/>
      <c r="H928" s="1"/>
      <c r="I928" s="1"/>
      <c r="J928" s="1"/>
      <c r="K928" s="1"/>
      <c r="L928" s="1"/>
      <c r="M928" s="1"/>
      <c r="N928" s="1"/>
      <c r="O928" s="1"/>
      <c r="P928" s="1"/>
      <c r="Q928" s="1"/>
      <c r="R928" s="1"/>
      <c r="S928" s="1"/>
      <c r="T928" s="1"/>
      <c r="U928" s="1"/>
      <c r="V928" s="1"/>
      <c r="W928" s="1"/>
      <c r="X928" s="1"/>
      <c r="Y928" s="1"/>
    </row>
    <row r="929" spans="1:25" ht="12" customHeight="1">
      <c r="A929" s="1"/>
      <c r="B929" s="1"/>
      <c r="C929" s="38"/>
      <c r="D929" s="158"/>
      <c r="E929" s="133"/>
      <c r="F929" s="38"/>
      <c r="G929" s="38"/>
      <c r="H929" s="1"/>
      <c r="I929" s="1"/>
      <c r="J929" s="1"/>
      <c r="K929" s="1"/>
      <c r="L929" s="1"/>
      <c r="M929" s="1"/>
      <c r="N929" s="1"/>
      <c r="O929" s="1"/>
      <c r="P929" s="1"/>
      <c r="Q929" s="1"/>
      <c r="R929" s="1"/>
      <c r="S929" s="1"/>
      <c r="T929" s="1"/>
      <c r="U929" s="1"/>
      <c r="V929" s="1"/>
      <c r="W929" s="1"/>
      <c r="X929" s="1"/>
      <c r="Y929" s="1"/>
    </row>
    <row r="930" spans="1:25" ht="12" customHeight="1">
      <c r="A930" s="1"/>
      <c r="B930" s="1"/>
      <c r="C930" s="38"/>
      <c r="D930" s="158"/>
      <c r="E930" s="133"/>
      <c r="F930" s="38"/>
      <c r="G930" s="38"/>
      <c r="H930" s="1"/>
      <c r="I930" s="1"/>
      <c r="J930" s="1"/>
      <c r="K930" s="1"/>
      <c r="L930" s="1"/>
      <c r="M930" s="1"/>
      <c r="N930" s="1"/>
      <c r="O930" s="1"/>
      <c r="P930" s="1"/>
      <c r="Q930" s="1"/>
      <c r="R930" s="1"/>
      <c r="S930" s="1"/>
      <c r="T930" s="1"/>
      <c r="U930" s="1"/>
      <c r="V930" s="1"/>
      <c r="W930" s="1"/>
      <c r="X930" s="1"/>
      <c r="Y930" s="1"/>
    </row>
    <row r="931" spans="1:25" ht="12" customHeight="1">
      <c r="A931" s="1"/>
      <c r="B931" s="1"/>
      <c r="C931" s="38"/>
      <c r="D931" s="158"/>
      <c r="E931" s="133"/>
      <c r="F931" s="38"/>
      <c r="G931" s="38"/>
      <c r="H931" s="1"/>
      <c r="I931" s="1"/>
      <c r="J931" s="1"/>
      <c r="K931" s="1"/>
      <c r="L931" s="1"/>
      <c r="M931" s="1"/>
      <c r="N931" s="1"/>
      <c r="O931" s="1"/>
      <c r="P931" s="1"/>
      <c r="Q931" s="1"/>
      <c r="R931" s="1"/>
      <c r="S931" s="1"/>
      <c r="T931" s="1"/>
      <c r="U931" s="1"/>
      <c r="V931" s="1"/>
      <c r="W931" s="1"/>
      <c r="X931" s="1"/>
      <c r="Y931" s="1"/>
    </row>
    <row r="932" spans="1:25" ht="12" customHeight="1">
      <c r="A932" s="1"/>
      <c r="B932" s="1"/>
      <c r="C932" s="38"/>
      <c r="D932" s="158"/>
      <c r="E932" s="133"/>
      <c r="F932" s="38"/>
      <c r="G932" s="38"/>
      <c r="H932" s="1"/>
      <c r="I932" s="1"/>
      <c r="J932" s="1"/>
      <c r="K932" s="1"/>
      <c r="L932" s="1"/>
      <c r="M932" s="1"/>
      <c r="N932" s="1"/>
      <c r="O932" s="1"/>
      <c r="P932" s="1"/>
      <c r="Q932" s="1"/>
      <c r="R932" s="1"/>
      <c r="S932" s="1"/>
      <c r="T932" s="1"/>
      <c r="U932" s="1"/>
      <c r="V932" s="1"/>
      <c r="W932" s="1"/>
      <c r="X932" s="1"/>
      <c r="Y932" s="1"/>
    </row>
    <row r="933" spans="1:25" ht="12" customHeight="1">
      <c r="A933" s="1"/>
      <c r="B933" s="1"/>
      <c r="C933" s="38"/>
      <c r="D933" s="158"/>
      <c r="E933" s="133"/>
      <c r="F933" s="38"/>
      <c r="G933" s="38"/>
      <c r="H933" s="1"/>
      <c r="I933" s="1"/>
      <c r="J933" s="1"/>
      <c r="K933" s="1"/>
      <c r="L933" s="1"/>
      <c r="M933" s="1"/>
      <c r="N933" s="1"/>
      <c r="O933" s="1"/>
      <c r="P933" s="1"/>
      <c r="Q933" s="1"/>
      <c r="R933" s="1"/>
      <c r="S933" s="1"/>
      <c r="T933" s="1"/>
      <c r="U933" s="1"/>
      <c r="V933" s="1"/>
      <c r="W933" s="1"/>
      <c r="X933" s="1"/>
      <c r="Y933" s="1"/>
    </row>
    <row r="934" spans="1:25" ht="12" customHeight="1">
      <c r="A934" s="1"/>
      <c r="B934" s="1"/>
      <c r="C934" s="38"/>
      <c r="D934" s="158"/>
      <c r="E934" s="133"/>
      <c r="F934" s="38"/>
      <c r="G934" s="38"/>
      <c r="H934" s="1"/>
      <c r="I934" s="1"/>
      <c r="J934" s="1"/>
      <c r="K934" s="1"/>
      <c r="L934" s="1"/>
      <c r="M934" s="1"/>
      <c r="N934" s="1"/>
      <c r="O934" s="1"/>
      <c r="P934" s="1"/>
      <c r="Q934" s="1"/>
      <c r="R934" s="1"/>
      <c r="S934" s="1"/>
      <c r="T934" s="1"/>
      <c r="U934" s="1"/>
      <c r="V934" s="1"/>
      <c r="W934" s="1"/>
      <c r="X934" s="1"/>
      <c r="Y934" s="1"/>
    </row>
    <row r="935" spans="1:25" ht="12" customHeight="1">
      <c r="A935" s="1"/>
      <c r="B935" s="1"/>
      <c r="C935" s="38"/>
      <c r="D935" s="158"/>
      <c r="E935" s="133"/>
      <c r="F935" s="38"/>
      <c r="G935" s="38"/>
      <c r="H935" s="1"/>
      <c r="I935" s="1"/>
      <c r="J935" s="1"/>
      <c r="K935" s="1"/>
      <c r="L935" s="1"/>
      <c r="M935" s="1"/>
      <c r="N935" s="1"/>
      <c r="O935" s="1"/>
      <c r="P935" s="1"/>
      <c r="Q935" s="1"/>
      <c r="R935" s="1"/>
      <c r="S935" s="1"/>
      <c r="T935" s="1"/>
      <c r="U935" s="1"/>
      <c r="V935" s="1"/>
      <c r="W935" s="1"/>
      <c r="X935" s="1"/>
      <c r="Y935" s="1"/>
    </row>
    <row r="936" spans="1:25" ht="12" customHeight="1">
      <c r="A936" s="1"/>
      <c r="B936" s="1"/>
      <c r="C936" s="38"/>
      <c r="D936" s="158"/>
      <c r="E936" s="133"/>
      <c r="F936" s="38"/>
      <c r="G936" s="38"/>
      <c r="H936" s="1"/>
      <c r="I936" s="1"/>
      <c r="J936" s="1"/>
      <c r="K936" s="1"/>
      <c r="L936" s="1"/>
      <c r="M936" s="1"/>
      <c r="N936" s="1"/>
      <c r="O936" s="1"/>
      <c r="P936" s="1"/>
      <c r="Q936" s="1"/>
      <c r="R936" s="1"/>
      <c r="S936" s="1"/>
      <c r="T936" s="1"/>
      <c r="U936" s="1"/>
      <c r="V936" s="1"/>
      <c r="W936" s="1"/>
      <c r="X936" s="1"/>
      <c r="Y936" s="1"/>
    </row>
    <row r="937" spans="1:25" ht="12" customHeight="1">
      <c r="A937" s="1"/>
      <c r="B937" s="1"/>
      <c r="C937" s="38"/>
      <c r="D937" s="158"/>
      <c r="E937" s="133"/>
      <c r="F937" s="38"/>
      <c r="G937" s="38"/>
      <c r="H937" s="1"/>
      <c r="I937" s="1"/>
      <c r="J937" s="1"/>
      <c r="K937" s="1"/>
      <c r="L937" s="1"/>
      <c r="M937" s="1"/>
      <c r="N937" s="1"/>
      <c r="O937" s="1"/>
      <c r="P937" s="1"/>
      <c r="Q937" s="1"/>
      <c r="R937" s="1"/>
      <c r="S937" s="1"/>
      <c r="T937" s="1"/>
      <c r="U937" s="1"/>
      <c r="V937" s="1"/>
      <c r="W937" s="1"/>
      <c r="X937" s="1"/>
      <c r="Y937" s="1"/>
    </row>
    <row r="938" spans="1:25" ht="12" customHeight="1">
      <c r="A938" s="1"/>
      <c r="B938" s="1"/>
      <c r="C938" s="38"/>
      <c r="D938" s="158"/>
      <c r="E938" s="133"/>
      <c r="F938" s="38"/>
      <c r="G938" s="38"/>
      <c r="H938" s="1"/>
      <c r="I938" s="1"/>
      <c r="J938" s="1"/>
      <c r="K938" s="1"/>
      <c r="L938" s="1"/>
      <c r="M938" s="1"/>
      <c r="N938" s="1"/>
      <c r="O938" s="1"/>
      <c r="P938" s="1"/>
      <c r="Q938" s="1"/>
      <c r="R938" s="1"/>
      <c r="S938" s="1"/>
      <c r="T938" s="1"/>
      <c r="U938" s="1"/>
      <c r="V938" s="1"/>
      <c r="W938" s="1"/>
      <c r="X938" s="1"/>
      <c r="Y938" s="1"/>
    </row>
    <row r="939" spans="1:25" ht="12" customHeight="1">
      <c r="A939" s="1"/>
      <c r="B939" s="1"/>
      <c r="C939" s="38"/>
      <c r="D939" s="158"/>
      <c r="E939" s="133"/>
      <c r="F939" s="38"/>
      <c r="G939" s="38"/>
      <c r="H939" s="1"/>
      <c r="I939" s="1"/>
      <c r="J939" s="1"/>
      <c r="K939" s="1"/>
      <c r="L939" s="1"/>
      <c r="M939" s="1"/>
      <c r="N939" s="1"/>
      <c r="O939" s="1"/>
      <c r="P939" s="1"/>
      <c r="Q939" s="1"/>
      <c r="R939" s="1"/>
      <c r="S939" s="1"/>
      <c r="T939" s="1"/>
      <c r="U939" s="1"/>
      <c r="V939" s="1"/>
      <c r="W939" s="1"/>
      <c r="X939" s="1"/>
      <c r="Y939" s="1"/>
    </row>
    <row r="940" spans="1:25" ht="12" customHeight="1">
      <c r="A940" s="1"/>
      <c r="B940" s="1"/>
      <c r="C940" s="38"/>
      <c r="D940" s="158"/>
      <c r="E940" s="133"/>
      <c r="F940" s="38"/>
      <c r="G940" s="38"/>
      <c r="H940" s="1"/>
      <c r="I940" s="1"/>
      <c r="J940" s="1"/>
      <c r="K940" s="1"/>
      <c r="L940" s="1"/>
      <c r="M940" s="1"/>
      <c r="N940" s="1"/>
      <c r="O940" s="1"/>
      <c r="P940" s="1"/>
      <c r="Q940" s="1"/>
      <c r="R940" s="1"/>
      <c r="S940" s="1"/>
      <c r="T940" s="1"/>
      <c r="U940" s="1"/>
      <c r="V940" s="1"/>
      <c r="W940" s="1"/>
      <c r="X940" s="1"/>
      <c r="Y940" s="1"/>
    </row>
    <row r="941" spans="1:25" ht="12" customHeight="1">
      <c r="A941" s="1"/>
      <c r="B941" s="1"/>
      <c r="C941" s="38"/>
      <c r="D941" s="158"/>
      <c r="E941" s="133"/>
      <c r="F941" s="38"/>
      <c r="G941" s="38"/>
      <c r="H941" s="1"/>
      <c r="I941" s="1"/>
      <c r="J941" s="1"/>
      <c r="K941" s="1"/>
      <c r="L941" s="1"/>
      <c r="M941" s="1"/>
      <c r="N941" s="1"/>
      <c r="O941" s="1"/>
      <c r="P941" s="1"/>
      <c r="Q941" s="1"/>
      <c r="R941" s="1"/>
      <c r="S941" s="1"/>
      <c r="T941" s="1"/>
      <c r="U941" s="1"/>
      <c r="V941" s="1"/>
      <c r="W941" s="1"/>
      <c r="X941" s="1"/>
      <c r="Y941" s="1"/>
    </row>
    <row r="942" spans="1:25" ht="12" customHeight="1">
      <c r="A942" s="1"/>
      <c r="B942" s="1"/>
      <c r="C942" s="38"/>
      <c r="D942" s="158"/>
      <c r="E942" s="133"/>
      <c r="F942" s="38"/>
      <c r="G942" s="38"/>
      <c r="H942" s="1"/>
      <c r="I942" s="1"/>
      <c r="J942" s="1"/>
      <c r="K942" s="1"/>
      <c r="L942" s="1"/>
      <c r="M942" s="1"/>
      <c r="N942" s="1"/>
      <c r="O942" s="1"/>
      <c r="P942" s="1"/>
      <c r="Q942" s="1"/>
      <c r="R942" s="1"/>
      <c r="S942" s="1"/>
      <c r="T942" s="1"/>
      <c r="U942" s="1"/>
      <c r="V942" s="1"/>
      <c r="W942" s="1"/>
      <c r="X942" s="1"/>
      <c r="Y942" s="1"/>
    </row>
    <row r="943" spans="1:25" ht="12" customHeight="1">
      <c r="A943" s="1"/>
      <c r="B943" s="1"/>
      <c r="C943" s="38"/>
      <c r="D943" s="158"/>
      <c r="E943" s="133"/>
      <c r="F943" s="38"/>
      <c r="G943" s="38"/>
      <c r="H943" s="1"/>
      <c r="I943" s="1"/>
      <c r="J943" s="1"/>
      <c r="K943" s="1"/>
      <c r="L943" s="1"/>
      <c r="M943" s="1"/>
      <c r="N943" s="1"/>
      <c r="O943" s="1"/>
      <c r="P943" s="1"/>
      <c r="Q943" s="1"/>
      <c r="R943" s="1"/>
      <c r="S943" s="1"/>
      <c r="T943" s="1"/>
      <c r="U943" s="1"/>
      <c r="V943" s="1"/>
      <c r="W943" s="1"/>
      <c r="X943" s="1"/>
      <c r="Y943" s="1"/>
    </row>
    <row r="944" spans="1:25" ht="12" customHeight="1">
      <c r="A944" s="1"/>
      <c r="B944" s="1"/>
      <c r="C944" s="38"/>
      <c r="D944" s="158"/>
      <c r="E944" s="133"/>
      <c r="F944" s="38"/>
      <c r="G944" s="38"/>
      <c r="H944" s="1"/>
      <c r="I944" s="1"/>
      <c r="J944" s="1"/>
      <c r="K944" s="1"/>
      <c r="L944" s="1"/>
      <c r="M944" s="1"/>
      <c r="N944" s="1"/>
      <c r="O944" s="1"/>
      <c r="P944" s="1"/>
      <c r="Q944" s="1"/>
      <c r="R944" s="1"/>
      <c r="S944" s="1"/>
      <c r="T944" s="1"/>
      <c r="U944" s="1"/>
      <c r="V944" s="1"/>
      <c r="W944" s="1"/>
      <c r="X944" s="1"/>
      <c r="Y944" s="1"/>
    </row>
    <row r="945" spans="1:25" ht="12" customHeight="1">
      <c r="A945" s="1"/>
      <c r="B945" s="1"/>
      <c r="C945" s="38"/>
      <c r="D945" s="158"/>
      <c r="E945" s="133"/>
      <c r="F945" s="38"/>
      <c r="G945" s="38"/>
      <c r="H945" s="1"/>
      <c r="I945" s="1"/>
      <c r="J945" s="1"/>
      <c r="K945" s="1"/>
      <c r="L945" s="1"/>
      <c r="M945" s="1"/>
      <c r="N945" s="1"/>
      <c r="O945" s="1"/>
      <c r="P945" s="1"/>
      <c r="Q945" s="1"/>
      <c r="R945" s="1"/>
      <c r="S945" s="1"/>
      <c r="T945" s="1"/>
      <c r="U945" s="1"/>
      <c r="V945" s="1"/>
      <c r="W945" s="1"/>
      <c r="X945" s="1"/>
      <c r="Y945" s="1"/>
    </row>
    <row r="946" spans="1:25" ht="12" customHeight="1">
      <c r="A946" s="1"/>
      <c r="B946" s="1"/>
      <c r="C946" s="38"/>
      <c r="D946" s="158"/>
      <c r="E946" s="133"/>
      <c r="F946" s="38"/>
      <c r="G946" s="38"/>
      <c r="H946" s="1"/>
      <c r="I946" s="1"/>
      <c r="J946" s="1"/>
      <c r="K946" s="1"/>
      <c r="L946" s="1"/>
      <c r="M946" s="1"/>
      <c r="N946" s="1"/>
      <c r="O946" s="1"/>
      <c r="P946" s="1"/>
      <c r="Q946" s="1"/>
      <c r="R946" s="1"/>
      <c r="S946" s="1"/>
      <c r="T946" s="1"/>
      <c r="U946" s="1"/>
      <c r="V946" s="1"/>
      <c r="W946" s="1"/>
      <c r="X946" s="1"/>
      <c r="Y946" s="1"/>
    </row>
    <row r="947" spans="1:25" ht="12" customHeight="1">
      <c r="A947" s="1"/>
      <c r="B947" s="1"/>
      <c r="C947" s="38"/>
      <c r="D947" s="158"/>
      <c r="E947" s="133"/>
      <c r="F947" s="38"/>
      <c r="G947" s="38"/>
      <c r="H947" s="1"/>
      <c r="I947" s="1"/>
      <c r="J947" s="1"/>
      <c r="K947" s="1"/>
      <c r="L947" s="1"/>
      <c r="M947" s="1"/>
      <c r="N947" s="1"/>
      <c r="O947" s="1"/>
      <c r="P947" s="1"/>
      <c r="Q947" s="1"/>
      <c r="R947" s="1"/>
      <c r="S947" s="1"/>
      <c r="T947" s="1"/>
      <c r="U947" s="1"/>
      <c r="V947" s="1"/>
      <c r="W947" s="1"/>
      <c r="X947" s="1"/>
      <c r="Y947" s="1"/>
    </row>
    <row r="948" spans="1:25" ht="12" customHeight="1">
      <c r="A948" s="1"/>
      <c r="B948" s="1"/>
      <c r="C948" s="38"/>
      <c r="D948" s="158"/>
      <c r="E948" s="133"/>
      <c r="F948" s="38"/>
      <c r="G948" s="38"/>
      <c r="H948" s="1"/>
      <c r="I948" s="1"/>
      <c r="J948" s="1"/>
      <c r="K948" s="1"/>
      <c r="L948" s="1"/>
      <c r="M948" s="1"/>
      <c r="N948" s="1"/>
      <c r="O948" s="1"/>
      <c r="P948" s="1"/>
      <c r="Q948" s="1"/>
      <c r="R948" s="1"/>
      <c r="S948" s="1"/>
      <c r="T948" s="1"/>
      <c r="U948" s="1"/>
      <c r="V948" s="1"/>
      <c r="W948" s="1"/>
      <c r="X948" s="1"/>
      <c r="Y948" s="1"/>
    </row>
    <row r="949" spans="1:25" ht="12" customHeight="1">
      <c r="A949" s="1"/>
      <c r="B949" s="1"/>
      <c r="C949" s="38"/>
      <c r="D949" s="158"/>
      <c r="E949" s="133"/>
      <c r="F949" s="38"/>
      <c r="G949" s="38"/>
      <c r="H949" s="1"/>
      <c r="I949" s="1"/>
      <c r="J949" s="1"/>
      <c r="K949" s="1"/>
      <c r="L949" s="1"/>
      <c r="M949" s="1"/>
      <c r="N949" s="1"/>
      <c r="O949" s="1"/>
      <c r="P949" s="1"/>
      <c r="Q949" s="1"/>
      <c r="R949" s="1"/>
      <c r="S949" s="1"/>
      <c r="T949" s="1"/>
      <c r="U949" s="1"/>
      <c r="V949" s="1"/>
      <c r="W949" s="1"/>
      <c r="X949" s="1"/>
      <c r="Y949" s="1"/>
    </row>
    <row r="950" spans="1:25" ht="12" customHeight="1">
      <c r="A950" s="1"/>
      <c r="B950" s="1"/>
      <c r="C950" s="38"/>
      <c r="D950" s="158"/>
      <c r="E950" s="133"/>
      <c r="F950" s="38"/>
      <c r="G950" s="38"/>
      <c r="H950" s="1"/>
      <c r="I950" s="1"/>
      <c r="J950" s="1"/>
      <c r="K950" s="1"/>
      <c r="L950" s="1"/>
      <c r="M950" s="1"/>
      <c r="N950" s="1"/>
      <c r="O950" s="1"/>
      <c r="P950" s="1"/>
      <c r="Q950" s="1"/>
      <c r="R950" s="1"/>
      <c r="S950" s="1"/>
      <c r="T950" s="1"/>
      <c r="U950" s="1"/>
      <c r="V950" s="1"/>
      <c r="W950" s="1"/>
      <c r="X950" s="1"/>
      <c r="Y950" s="1"/>
    </row>
    <row r="951" spans="1:25" ht="12" customHeight="1">
      <c r="A951" s="1"/>
      <c r="B951" s="1"/>
      <c r="C951" s="38"/>
      <c r="D951" s="158"/>
      <c r="E951" s="133"/>
      <c r="F951" s="38"/>
      <c r="G951" s="38"/>
      <c r="H951" s="1"/>
      <c r="I951" s="1"/>
      <c r="J951" s="1"/>
      <c r="K951" s="1"/>
      <c r="L951" s="1"/>
      <c r="M951" s="1"/>
      <c r="N951" s="1"/>
      <c r="O951" s="1"/>
      <c r="P951" s="1"/>
      <c r="Q951" s="1"/>
      <c r="R951" s="1"/>
      <c r="S951" s="1"/>
      <c r="T951" s="1"/>
      <c r="U951" s="1"/>
      <c r="V951" s="1"/>
      <c r="W951" s="1"/>
      <c r="X951" s="1"/>
      <c r="Y951" s="1"/>
    </row>
    <row r="952" spans="1:25" ht="12" customHeight="1">
      <c r="A952" s="1"/>
      <c r="B952" s="1"/>
      <c r="C952" s="38"/>
      <c r="D952" s="158"/>
      <c r="E952" s="133"/>
      <c r="F952" s="38"/>
      <c r="G952" s="38"/>
      <c r="H952" s="1"/>
      <c r="I952" s="1"/>
      <c r="J952" s="1"/>
      <c r="K952" s="1"/>
      <c r="L952" s="1"/>
      <c r="M952" s="1"/>
      <c r="N952" s="1"/>
      <c r="O952" s="1"/>
      <c r="P952" s="1"/>
      <c r="Q952" s="1"/>
      <c r="R952" s="1"/>
      <c r="S952" s="1"/>
      <c r="T952" s="1"/>
      <c r="U952" s="1"/>
      <c r="V952" s="1"/>
      <c r="W952" s="1"/>
      <c r="X952" s="1"/>
      <c r="Y952" s="1"/>
    </row>
    <row r="953" spans="1:25" ht="12" customHeight="1">
      <c r="A953" s="1"/>
      <c r="B953" s="1"/>
      <c r="C953" s="38"/>
      <c r="D953" s="158"/>
      <c r="E953" s="133"/>
      <c r="F953" s="38"/>
      <c r="G953" s="38"/>
      <c r="H953" s="1"/>
      <c r="I953" s="1"/>
      <c r="J953" s="1"/>
      <c r="K953" s="1"/>
      <c r="L953" s="1"/>
      <c r="M953" s="1"/>
      <c r="N953" s="1"/>
      <c r="O953" s="1"/>
      <c r="P953" s="1"/>
      <c r="Q953" s="1"/>
      <c r="R953" s="1"/>
      <c r="S953" s="1"/>
      <c r="T953" s="1"/>
      <c r="U953" s="1"/>
      <c r="V953" s="1"/>
      <c r="W953" s="1"/>
      <c r="X953" s="1"/>
      <c r="Y953" s="1"/>
    </row>
    <row r="954" spans="1:25" ht="12" customHeight="1">
      <c r="A954" s="1"/>
      <c r="B954" s="1"/>
      <c r="C954" s="38"/>
      <c r="D954" s="158"/>
      <c r="E954" s="133"/>
      <c r="F954" s="38"/>
      <c r="G954" s="38"/>
      <c r="H954" s="1"/>
      <c r="I954" s="1"/>
      <c r="J954" s="1"/>
      <c r="K954" s="1"/>
      <c r="L954" s="1"/>
      <c r="M954" s="1"/>
      <c r="N954" s="1"/>
      <c r="O954" s="1"/>
      <c r="P954" s="1"/>
      <c r="Q954" s="1"/>
      <c r="R954" s="1"/>
      <c r="S954" s="1"/>
      <c r="T954" s="1"/>
      <c r="U954" s="1"/>
      <c r="V954" s="1"/>
      <c r="W954" s="1"/>
      <c r="X954" s="1"/>
      <c r="Y954" s="1"/>
    </row>
    <row r="955" spans="1:25" ht="12" customHeight="1">
      <c r="A955" s="1"/>
      <c r="B955" s="1"/>
      <c r="C955" s="38"/>
      <c r="D955" s="158"/>
      <c r="E955" s="133"/>
      <c r="F955" s="38"/>
      <c r="G955" s="38"/>
      <c r="H955" s="1"/>
      <c r="I955" s="1"/>
      <c r="J955" s="1"/>
      <c r="K955" s="1"/>
      <c r="L955" s="1"/>
      <c r="M955" s="1"/>
      <c r="N955" s="1"/>
      <c r="O955" s="1"/>
      <c r="P955" s="1"/>
      <c r="Q955" s="1"/>
      <c r="R955" s="1"/>
      <c r="S955" s="1"/>
      <c r="T955" s="1"/>
      <c r="U955" s="1"/>
      <c r="V955" s="1"/>
      <c r="W955" s="1"/>
      <c r="X955" s="1"/>
      <c r="Y955" s="1"/>
    </row>
    <row r="956" spans="1:25" ht="12" customHeight="1">
      <c r="A956" s="1"/>
      <c r="B956" s="1"/>
      <c r="C956" s="38"/>
      <c r="D956" s="158"/>
      <c r="E956" s="133"/>
      <c r="F956" s="38"/>
      <c r="G956" s="38"/>
      <c r="H956" s="1"/>
      <c r="I956" s="1"/>
      <c r="J956" s="1"/>
      <c r="K956" s="1"/>
      <c r="L956" s="1"/>
      <c r="M956" s="1"/>
      <c r="N956" s="1"/>
      <c r="O956" s="1"/>
      <c r="P956" s="1"/>
      <c r="Q956" s="1"/>
      <c r="R956" s="1"/>
      <c r="S956" s="1"/>
      <c r="T956" s="1"/>
      <c r="U956" s="1"/>
      <c r="V956" s="1"/>
      <c r="W956" s="1"/>
      <c r="X956" s="1"/>
      <c r="Y956" s="1"/>
    </row>
    <row r="957" spans="1:25" ht="12" customHeight="1">
      <c r="A957" s="1"/>
      <c r="B957" s="1"/>
      <c r="C957" s="38"/>
      <c r="D957" s="158"/>
      <c r="E957" s="133"/>
      <c r="F957" s="38"/>
      <c r="G957" s="38"/>
      <c r="H957" s="1"/>
      <c r="I957" s="1"/>
      <c r="J957" s="1"/>
      <c r="K957" s="1"/>
      <c r="L957" s="1"/>
      <c r="M957" s="1"/>
      <c r="N957" s="1"/>
      <c r="O957" s="1"/>
      <c r="P957" s="1"/>
      <c r="Q957" s="1"/>
      <c r="R957" s="1"/>
      <c r="S957" s="1"/>
      <c r="T957" s="1"/>
      <c r="U957" s="1"/>
      <c r="V957" s="1"/>
      <c r="W957" s="1"/>
      <c r="X957" s="1"/>
      <c r="Y957" s="1"/>
    </row>
    <row r="958" spans="1:25" ht="12" customHeight="1">
      <c r="A958" s="1"/>
      <c r="B958" s="1"/>
      <c r="C958" s="38"/>
      <c r="D958" s="158"/>
      <c r="E958" s="133"/>
      <c r="F958" s="38"/>
      <c r="G958" s="38"/>
      <c r="H958" s="1"/>
      <c r="I958" s="1"/>
      <c r="J958" s="1"/>
      <c r="K958" s="1"/>
      <c r="L958" s="1"/>
      <c r="M958" s="1"/>
      <c r="N958" s="1"/>
      <c r="O958" s="1"/>
      <c r="P958" s="1"/>
      <c r="Q958" s="1"/>
      <c r="R958" s="1"/>
      <c r="S958" s="1"/>
      <c r="T958" s="1"/>
      <c r="U958" s="1"/>
      <c r="V958" s="1"/>
      <c r="W958" s="1"/>
      <c r="X958" s="1"/>
      <c r="Y958" s="1"/>
    </row>
    <row r="959" spans="1:25" ht="12" customHeight="1">
      <c r="A959" s="1"/>
      <c r="B959" s="1"/>
      <c r="C959" s="38"/>
      <c r="D959" s="158"/>
      <c r="E959" s="133"/>
      <c r="F959" s="38"/>
      <c r="G959" s="38"/>
      <c r="H959" s="1"/>
      <c r="I959" s="1"/>
      <c r="J959" s="1"/>
      <c r="K959" s="1"/>
      <c r="L959" s="1"/>
      <c r="M959" s="1"/>
      <c r="N959" s="1"/>
      <c r="O959" s="1"/>
      <c r="P959" s="1"/>
      <c r="Q959" s="1"/>
      <c r="R959" s="1"/>
      <c r="S959" s="1"/>
      <c r="T959" s="1"/>
      <c r="U959" s="1"/>
      <c r="V959" s="1"/>
      <c r="W959" s="1"/>
      <c r="X959" s="1"/>
      <c r="Y959" s="1"/>
    </row>
    <row r="960" spans="1:25" ht="12" customHeight="1">
      <c r="A960" s="1"/>
      <c r="B960" s="1"/>
      <c r="C960" s="38"/>
      <c r="D960" s="158"/>
      <c r="E960" s="133"/>
      <c r="F960" s="38"/>
      <c r="G960" s="38"/>
      <c r="H960" s="1"/>
      <c r="I960" s="1"/>
      <c r="J960" s="1"/>
      <c r="K960" s="1"/>
      <c r="L960" s="1"/>
      <c r="M960" s="1"/>
      <c r="N960" s="1"/>
      <c r="O960" s="1"/>
      <c r="P960" s="1"/>
      <c r="Q960" s="1"/>
      <c r="R960" s="1"/>
      <c r="S960" s="1"/>
      <c r="T960" s="1"/>
      <c r="U960" s="1"/>
      <c r="V960" s="1"/>
      <c r="W960" s="1"/>
      <c r="X960" s="1"/>
      <c r="Y960" s="1"/>
    </row>
    <row r="961" spans="1:25" ht="12" customHeight="1">
      <c r="A961" s="1"/>
      <c r="B961" s="1"/>
      <c r="C961" s="38"/>
      <c r="D961" s="158"/>
      <c r="E961" s="133"/>
      <c r="F961" s="38"/>
      <c r="G961" s="38"/>
      <c r="H961" s="1"/>
      <c r="I961" s="1"/>
      <c r="J961" s="1"/>
      <c r="K961" s="1"/>
      <c r="L961" s="1"/>
      <c r="M961" s="1"/>
      <c r="N961" s="1"/>
      <c r="O961" s="1"/>
      <c r="P961" s="1"/>
      <c r="Q961" s="1"/>
      <c r="R961" s="1"/>
      <c r="S961" s="1"/>
      <c r="T961" s="1"/>
      <c r="U961" s="1"/>
      <c r="V961" s="1"/>
      <c r="W961" s="1"/>
      <c r="X961" s="1"/>
      <c r="Y961" s="1"/>
    </row>
    <row r="962" spans="1:25" ht="12" customHeight="1">
      <c r="A962" s="1"/>
      <c r="B962" s="1"/>
      <c r="C962" s="38"/>
      <c r="D962" s="158"/>
      <c r="E962" s="133"/>
      <c r="F962" s="38"/>
      <c r="G962" s="38"/>
      <c r="H962" s="1"/>
      <c r="I962" s="1"/>
      <c r="J962" s="1"/>
      <c r="K962" s="1"/>
      <c r="L962" s="1"/>
      <c r="M962" s="1"/>
      <c r="N962" s="1"/>
      <c r="O962" s="1"/>
      <c r="P962" s="1"/>
      <c r="Q962" s="1"/>
      <c r="R962" s="1"/>
      <c r="S962" s="1"/>
      <c r="T962" s="1"/>
      <c r="U962" s="1"/>
      <c r="V962" s="1"/>
      <c r="W962" s="1"/>
      <c r="X962" s="1"/>
      <c r="Y962" s="1"/>
    </row>
    <row r="963" spans="1:25" ht="12" customHeight="1">
      <c r="A963" s="1"/>
      <c r="B963" s="1"/>
      <c r="C963" s="38"/>
      <c r="D963" s="158"/>
      <c r="E963" s="133"/>
      <c r="F963" s="38"/>
      <c r="G963" s="38"/>
      <c r="H963" s="1"/>
      <c r="I963" s="1"/>
      <c r="J963" s="1"/>
      <c r="K963" s="1"/>
      <c r="L963" s="1"/>
      <c r="M963" s="1"/>
      <c r="N963" s="1"/>
      <c r="O963" s="1"/>
      <c r="P963" s="1"/>
      <c r="Q963" s="1"/>
      <c r="R963" s="1"/>
      <c r="S963" s="1"/>
      <c r="T963" s="1"/>
      <c r="U963" s="1"/>
      <c r="V963" s="1"/>
      <c r="W963" s="1"/>
      <c r="X963" s="1"/>
      <c r="Y963" s="1"/>
    </row>
    <row r="964" spans="1:25" ht="12" customHeight="1">
      <c r="A964" s="1"/>
      <c r="B964" s="1"/>
      <c r="C964" s="38"/>
      <c r="D964" s="158"/>
      <c r="E964" s="133"/>
      <c r="F964" s="38"/>
      <c r="G964" s="38"/>
      <c r="H964" s="1"/>
      <c r="I964" s="1"/>
      <c r="J964" s="1"/>
      <c r="K964" s="1"/>
      <c r="L964" s="1"/>
      <c r="M964" s="1"/>
      <c r="N964" s="1"/>
      <c r="O964" s="1"/>
      <c r="P964" s="1"/>
      <c r="Q964" s="1"/>
      <c r="R964" s="1"/>
      <c r="S964" s="1"/>
      <c r="T964" s="1"/>
      <c r="U964" s="1"/>
      <c r="V964" s="1"/>
      <c r="W964" s="1"/>
      <c r="X964" s="1"/>
      <c r="Y964" s="1"/>
    </row>
    <row r="965" spans="1:25" ht="12" customHeight="1">
      <c r="A965" s="1"/>
      <c r="B965" s="1"/>
      <c r="C965" s="38"/>
      <c r="D965" s="158"/>
      <c r="E965" s="133"/>
      <c r="F965" s="38"/>
      <c r="G965" s="38"/>
      <c r="H965" s="1"/>
      <c r="I965" s="1"/>
      <c r="J965" s="1"/>
      <c r="K965" s="1"/>
      <c r="L965" s="1"/>
      <c r="M965" s="1"/>
      <c r="N965" s="1"/>
      <c r="O965" s="1"/>
      <c r="P965" s="1"/>
      <c r="Q965" s="1"/>
      <c r="R965" s="1"/>
      <c r="S965" s="1"/>
      <c r="T965" s="1"/>
      <c r="U965" s="1"/>
      <c r="V965" s="1"/>
      <c r="W965" s="1"/>
      <c r="X965" s="1"/>
      <c r="Y965" s="1"/>
    </row>
    <row r="966" spans="1:25" ht="12" customHeight="1">
      <c r="A966" s="1"/>
      <c r="B966" s="1"/>
      <c r="C966" s="38"/>
      <c r="D966" s="158"/>
      <c r="E966" s="133"/>
      <c r="F966" s="38"/>
      <c r="G966" s="38"/>
      <c r="H966" s="1"/>
      <c r="I966" s="1"/>
      <c r="J966" s="1"/>
      <c r="K966" s="1"/>
      <c r="L966" s="1"/>
      <c r="M966" s="1"/>
      <c r="N966" s="1"/>
      <c r="O966" s="1"/>
      <c r="P966" s="1"/>
      <c r="Q966" s="1"/>
      <c r="R966" s="1"/>
      <c r="S966" s="1"/>
      <c r="T966" s="1"/>
      <c r="U966" s="1"/>
      <c r="V966" s="1"/>
      <c r="W966" s="1"/>
      <c r="X966" s="1"/>
      <c r="Y966" s="1"/>
    </row>
    <row r="967" spans="1:25" ht="12" customHeight="1">
      <c r="A967" s="1"/>
      <c r="B967" s="1"/>
      <c r="C967" s="38"/>
      <c r="D967" s="158"/>
      <c r="E967" s="133"/>
      <c r="F967" s="38"/>
      <c r="G967" s="38"/>
      <c r="H967" s="1"/>
      <c r="I967" s="1"/>
      <c r="J967" s="1"/>
      <c r="K967" s="1"/>
      <c r="L967" s="1"/>
      <c r="M967" s="1"/>
      <c r="N967" s="1"/>
      <c r="O967" s="1"/>
      <c r="P967" s="1"/>
      <c r="Q967" s="1"/>
      <c r="R967" s="1"/>
      <c r="S967" s="1"/>
      <c r="T967" s="1"/>
      <c r="U967" s="1"/>
      <c r="V967" s="1"/>
      <c r="W967" s="1"/>
      <c r="X967" s="1"/>
      <c r="Y967" s="1"/>
    </row>
    <row r="968" spans="1:25" ht="12" customHeight="1">
      <c r="A968" s="1"/>
      <c r="B968" s="1"/>
      <c r="C968" s="38"/>
      <c r="D968" s="158"/>
      <c r="E968" s="133"/>
      <c r="F968" s="38"/>
      <c r="G968" s="38"/>
      <c r="H968" s="1"/>
      <c r="I968" s="1"/>
      <c r="J968" s="1"/>
      <c r="K968" s="1"/>
      <c r="L968" s="1"/>
      <c r="M968" s="1"/>
      <c r="N968" s="1"/>
      <c r="O968" s="1"/>
      <c r="P968" s="1"/>
      <c r="Q968" s="1"/>
      <c r="R968" s="1"/>
      <c r="S968" s="1"/>
      <c r="T968" s="1"/>
      <c r="U968" s="1"/>
      <c r="V968" s="1"/>
      <c r="W968" s="1"/>
      <c r="X968" s="1"/>
      <c r="Y968" s="1"/>
    </row>
    <row r="969" spans="1:25" ht="12" customHeight="1">
      <c r="A969" s="1"/>
      <c r="B969" s="1"/>
      <c r="C969" s="38"/>
      <c r="D969" s="158"/>
      <c r="E969" s="133"/>
      <c r="F969" s="38"/>
      <c r="G969" s="38"/>
      <c r="H969" s="1"/>
      <c r="I969" s="1"/>
      <c r="J969" s="1"/>
      <c r="K969" s="1"/>
      <c r="L969" s="1"/>
      <c r="M969" s="1"/>
      <c r="N969" s="1"/>
      <c r="O969" s="1"/>
      <c r="P969" s="1"/>
      <c r="Q969" s="1"/>
      <c r="R969" s="1"/>
      <c r="S969" s="1"/>
      <c r="T969" s="1"/>
      <c r="U969" s="1"/>
      <c r="V969" s="1"/>
      <c r="W969" s="1"/>
      <c r="X969" s="1"/>
      <c r="Y969" s="1"/>
    </row>
    <row r="970" spans="1:25" ht="12" customHeight="1">
      <c r="A970" s="1"/>
      <c r="B970" s="1"/>
      <c r="C970" s="38"/>
      <c r="D970" s="158"/>
      <c r="E970" s="133"/>
      <c r="F970" s="38"/>
      <c r="G970" s="38"/>
      <c r="H970" s="1"/>
      <c r="I970" s="1"/>
      <c r="J970" s="1"/>
      <c r="K970" s="1"/>
      <c r="L970" s="1"/>
      <c r="M970" s="1"/>
      <c r="N970" s="1"/>
      <c r="O970" s="1"/>
      <c r="P970" s="1"/>
      <c r="Q970" s="1"/>
      <c r="R970" s="1"/>
      <c r="S970" s="1"/>
      <c r="T970" s="1"/>
      <c r="U970" s="1"/>
      <c r="V970" s="1"/>
      <c r="W970" s="1"/>
      <c r="X970" s="1"/>
      <c r="Y970" s="1"/>
    </row>
    <row r="971" spans="1:25" ht="12" customHeight="1">
      <c r="A971" s="1"/>
      <c r="B971" s="1"/>
      <c r="C971" s="38"/>
      <c r="D971" s="158"/>
      <c r="E971" s="133"/>
      <c r="F971" s="38"/>
      <c r="G971" s="38"/>
      <c r="H971" s="1"/>
      <c r="I971" s="1"/>
      <c r="J971" s="1"/>
      <c r="K971" s="1"/>
      <c r="L971" s="1"/>
      <c r="M971" s="1"/>
      <c r="N971" s="1"/>
      <c r="O971" s="1"/>
      <c r="P971" s="1"/>
      <c r="Q971" s="1"/>
      <c r="R971" s="1"/>
      <c r="S971" s="1"/>
      <c r="T971" s="1"/>
      <c r="U971" s="1"/>
      <c r="V971" s="1"/>
      <c r="W971" s="1"/>
      <c r="X971" s="1"/>
      <c r="Y971" s="1"/>
    </row>
    <row r="972" spans="1:25" ht="12" customHeight="1">
      <c r="A972" s="1"/>
      <c r="B972" s="1"/>
      <c r="C972" s="38"/>
      <c r="D972" s="158"/>
      <c r="E972" s="133"/>
      <c r="F972" s="38"/>
      <c r="G972" s="38"/>
      <c r="H972" s="1"/>
      <c r="I972" s="1"/>
      <c r="J972" s="1"/>
      <c r="K972" s="1"/>
      <c r="L972" s="1"/>
      <c r="M972" s="1"/>
      <c r="N972" s="1"/>
      <c r="O972" s="1"/>
      <c r="P972" s="1"/>
      <c r="Q972" s="1"/>
      <c r="R972" s="1"/>
      <c r="S972" s="1"/>
      <c r="T972" s="1"/>
      <c r="U972" s="1"/>
      <c r="V972" s="1"/>
      <c r="W972" s="1"/>
      <c r="X972" s="1"/>
      <c r="Y972" s="1"/>
    </row>
    <row r="973" spans="1:25" ht="12" customHeight="1">
      <c r="A973" s="1"/>
      <c r="B973" s="1"/>
      <c r="C973" s="38"/>
      <c r="D973" s="158"/>
      <c r="E973" s="133"/>
      <c r="F973" s="38"/>
      <c r="G973" s="38"/>
      <c r="H973" s="1"/>
      <c r="I973" s="1"/>
      <c r="J973" s="1"/>
      <c r="K973" s="1"/>
      <c r="L973" s="1"/>
      <c r="M973" s="1"/>
      <c r="N973" s="1"/>
      <c r="O973" s="1"/>
      <c r="P973" s="1"/>
      <c r="Q973" s="1"/>
      <c r="R973" s="1"/>
      <c r="S973" s="1"/>
      <c r="T973" s="1"/>
      <c r="U973" s="1"/>
      <c r="V973" s="1"/>
      <c r="W973" s="1"/>
      <c r="X973" s="1"/>
      <c r="Y973" s="1"/>
    </row>
    <row r="974" spans="1:25" ht="12" customHeight="1">
      <c r="A974" s="1"/>
      <c r="B974" s="1"/>
      <c r="C974" s="38"/>
      <c r="D974" s="158"/>
      <c r="E974" s="133"/>
      <c r="F974" s="38"/>
      <c r="G974" s="38"/>
      <c r="H974" s="1"/>
      <c r="I974" s="1"/>
      <c r="J974" s="1"/>
      <c r="K974" s="1"/>
      <c r="L974" s="1"/>
      <c r="M974" s="1"/>
      <c r="N974" s="1"/>
      <c r="O974" s="1"/>
      <c r="P974" s="1"/>
      <c r="Q974" s="1"/>
      <c r="R974" s="1"/>
      <c r="S974" s="1"/>
      <c r="T974" s="1"/>
      <c r="U974" s="1"/>
      <c r="V974" s="1"/>
      <c r="W974" s="1"/>
      <c r="X974" s="1"/>
      <c r="Y974" s="1"/>
    </row>
    <row r="975" spans="1:25" ht="12" customHeight="1">
      <c r="A975" s="1"/>
      <c r="B975" s="1"/>
      <c r="C975" s="38"/>
      <c r="D975" s="158"/>
      <c r="E975" s="133"/>
      <c r="F975" s="38"/>
      <c r="G975" s="38"/>
      <c r="H975" s="1"/>
      <c r="I975" s="1"/>
      <c r="J975" s="1"/>
      <c r="K975" s="1"/>
      <c r="L975" s="1"/>
      <c r="M975" s="1"/>
      <c r="N975" s="1"/>
      <c r="O975" s="1"/>
      <c r="P975" s="1"/>
      <c r="Q975" s="1"/>
      <c r="R975" s="1"/>
      <c r="S975" s="1"/>
      <c r="T975" s="1"/>
      <c r="U975" s="1"/>
      <c r="V975" s="1"/>
      <c r="W975" s="1"/>
      <c r="X975" s="1"/>
      <c r="Y975" s="1"/>
    </row>
    <row r="976" spans="1:25" ht="12" customHeight="1">
      <c r="A976" s="1"/>
      <c r="B976" s="1"/>
      <c r="C976" s="38"/>
      <c r="D976" s="158"/>
      <c r="E976" s="133"/>
      <c r="F976" s="38"/>
      <c r="G976" s="38"/>
      <c r="H976" s="1"/>
      <c r="I976" s="1"/>
      <c r="J976" s="1"/>
      <c r="K976" s="1"/>
      <c r="L976" s="1"/>
      <c r="M976" s="1"/>
      <c r="N976" s="1"/>
      <c r="O976" s="1"/>
      <c r="P976" s="1"/>
      <c r="Q976" s="1"/>
      <c r="R976" s="1"/>
      <c r="S976" s="1"/>
      <c r="T976" s="1"/>
      <c r="U976" s="1"/>
      <c r="V976" s="1"/>
      <c r="W976" s="1"/>
      <c r="X976" s="1"/>
      <c r="Y976" s="1"/>
    </row>
    <row r="977" spans="1:25" ht="12" customHeight="1">
      <c r="A977" s="1"/>
      <c r="B977" s="1"/>
      <c r="C977" s="38"/>
      <c r="D977" s="158"/>
      <c r="E977" s="133"/>
      <c r="F977" s="38"/>
      <c r="G977" s="38"/>
      <c r="H977" s="1"/>
      <c r="I977" s="1"/>
      <c r="J977" s="1"/>
      <c r="K977" s="1"/>
      <c r="L977" s="1"/>
      <c r="M977" s="1"/>
      <c r="N977" s="1"/>
      <c r="O977" s="1"/>
      <c r="P977" s="1"/>
      <c r="Q977" s="1"/>
      <c r="R977" s="1"/>
      <c r="S977" s="1"/>
      <c r="T977" s="1"/>
      <c r="U977" s="1"/>
      <c r="V977" s="1"/>
      <c r="W977" s="1"/>
      <c r="X977" s="1"/>
      <c r="Y977" s="1"/>
    </row>
    <row r="978" spans="1:25" ht="12" customHeight="1">
      <c r="A978" s="1"/>
      <c r="B978" s="1"/>
      <c r="C978" s="38"/>
      <c r="D978" s="158"/>
      <c r="E978" s="133"/>
      <c r="F978" s="38"/>
      <c r="G978" s="38"/>
      <c r="H978" s="1"/>
      <c r="I978" s="1"/>
      <c r="J978" s="1"/>
      <c r="K978" s="1"/>
      <c r="L978" s="1"/>
      <c r="M978" s="1"/>
      <c r="N978" s="1"/>
      <c r="O978" s="1"/>
      <c r="P978" s="1"/>
      <c r="Q978" s="1"/>
      <c r="R978" s="1"/>
      <c r="S978" s="1"/>
      <c r="T978" s="1"/>
      <c r="U978" s="1"/>
      <c r="V978" s="1"/>
      <c r="W978" s="1"/>
      <c r="X978" s="1"/>
      <c r="Y978" s="1"/>
    </row>
    <row r="979" spans="1:25" ht="12" customHeight="1">
      <c r="A979" s="1"/>
      <c r="B979" s="1"/>
      <c r="C979" s="38"/>
      <c r="D979" s="158"/>
      <c r="E979" s="133"/>
      <c r="F979" s="38"/>
      <c r="G979" s="38"/>
      <c r="H979" s="1"/>
      <c r="I979" s="1"/>
      <c r="J979" s="1"/>
      <c r="K979" s="1"/>
      <c r="L979" s="1"/>
      <c r="M979" s="1"/>
      <c r="N979" s="1"/>
      <c r="O979" s="1"/>
      <c r="P979" s="1"/>
      <c r="Q979" s="1"/>
      <c r="R979" s="1"/>
      <c r="S979" s="1"/>
      <c r="T979" s="1"/>
      <c r="U979" s="1"/>
      <c r="V979" s="1"/>
      <c r="W979" s="1"/>
      <c r="X979" s="1"/>
      <c r="Y979" s="1"/>
    </row>
    <row r="980" spans="1:25" ht="12" customHeight="1">
      <c r="A980" s="1"/>
      <c r="B980" s="1"/>
      <c r="C980" s="38"/>
      <c r="D980" s="158"/>
      <c r="E980" s="133"/>
      <c r="F980" s="38"/>
      <c r="G980" s="38"/>
      <c r="H980" s="1"/>
      <c r="I980" s="1"/>
      <c r="J980" s="1"/>
      <c r="K980" s="1"/>
      <c r="L980" s="1"/>
      <c r="M980" s="1"/>
      <c r="N980" s="1"/>
      <c r="O980" s="1"/>
      <c r="P980" s="1"/>
      <c r="Q980" s="1"/>
      <c r="R980" s="1"/>
      <c r="S980" s="1"/>
      <c r="T980" s="1"/>
      <c r="U980" s="1"/>
      <c r="V980" s="1"/>
      <c r="W980" s="1"/>
      <c r="X980" s="1"/>
      <c r="Y980" s="1"/>
    </row>
    <row r="981" spans="1:25" ht="12" customHeight="1">
      <c r="A981" s="1"/>
      <c r="B981" s="1"/>
      <c r="C981" s="38"/>
      <c r="D981" s="158"/>
      <c r="E981" s="133"/>
      <c r="F981" s="38"/>
      <c r="G981" s="38"/>
      <c r="H981" s="1"/>
      <c r="I981" s="1"/>
      <c r="J981" s="1"/>
      <c r="K981" s="1"/>
      <c r="L981" s="1"/>
      <c r="M981" s="1"/>
      <c r="N981" s="1"/>
      <c r="O981" s="1"/>
      <c r="P981" s="1"/>
      <c r="Q981" s="1"/>
      <c r="R981" s="1"/>
      <c r="S981" s="1"/>
      <c r="T981" s="1"/>
      <c r="U981" s="1"/>
      <c r="V981" s="1"/>
      <c r="W981" s="1"/>
      <c r="X981" s="1"/>
      <c r="Y981" s="1"/>
    </row>
    <row r="982" spans="1:25" ht="12" customHeight="1">
      <c r="A982" s="1"/>
      <c r="B982" s="1"/>
      <c r="C982" s="38"/>
      <c r="D982" s="158"/>
      <c r="E982" s="133"/>
      <c r="F982" s="38"/>
      <c r="G982" s="38"/>
      <c r="H982" s="1"/>
      <c r="I982" s="1"/>
      <c r="J982" s="1"/>
      <c r="K982" s="1"/>
      <c r="L982" s="1"/>
      <c r="M982" s="1"/>
      <c r="N982" s="1"/>
      <c r="O982" s="1"/>
      <c r="P982" s="1"/>
      <c r="Q982" s="1"/>
      <c r="R982" s="1"/>
      <c r="S982" s="1"/>
      <c r="T982" s="1"/>
      <c r="U982" s="1"/>
      <c r="V982" s="1"/>
      <c r="W982" s="1"/>
      <c r="X982" s="1"/>
      <c r="Y982" s="1"/>
    </row>
    <row r="983" spans="1:25" ht="12" customHeight="1">
      <c r="A983" s="1"/>
      <c r="B983" s="1"/>
      <c r="C983" s="38"/>
      <c r="D983" s="158"/>
      <c r="E983" s="133"/>
      <c r="F983" s="38"/>
      <c r="G983" s="38"/>
      <c r="H983" s="1"/>
      <c r="I983" s="1"/>
      <c r="J983" s="1"/>
      <c r="K983" s="1"/>
      <c r="L983" s="1"/>
      <c r="M983" s="1"/>
      <c r="N983" s="1"/>
      <c r="O983" s="1"/>
      <c r="P983" s="1"/>
      <c r="Q983" s="1"/>
      <c r="R983" s="1"/>
      <c r="S983" s="1"/>
      <c r="T983" s="1"/>
      <c r="U983" s="1"/>
      <c r="V983" s="1"/>
      <c r="W983" s="1"/>
      <c r="X983" s="1"/>
      <c r="Y983" s="1"/>
    </row>
    <row r="984" spans="1:25" ht="12" customHeight="1">
      <c r="A984" s="1"/>
      <c r="B984" s="1"/>
      <c r="C984" s="38"/>
      <c r="D984" s="158"/>
      <c r="E984" s="133"/>
      <c r="F984" s="38"/>
      <c r="G984" s="38"/>
      <c r="H984" s="1"/>
      <c r="I984" s="1"/>
      <c r="J984" s="1"/>
      <c r="K984" s="1"/>
      <c r="L984" s="1"/>
      <c r="M984" s="1"/>
      <c r="N984" s="1"/>
      <c r="O984" s="1"/>
      <c r="P984" s="1"/>
      <c r="Q984" s="1"/>
      <c r="R984" s="1"/>
      <c r="S984" s="1"/>
      <c r="T984" s="1"/>
      <c r="U984" s="1"/>
      <c r="V984" s="1"/>
      <c r="W984" s="1"/>
      <c r="X984" s="1"/>
      <c r="Y984" s="1"/>
    </row>
    <row r="985" spans="1:25" ht="12" customHeight="1">
      <c r="A985" s="1"/>
      <c r="B985" s="1"/>
      <c r="C985" s="38"/>
      <c r="D985" s="158"/>
      <c r="E985" s="133"/>
      <c r="F985" s="38"/>
      <c r="G985" s="38"/>
      <c r="H985" s="1"/>
      <c r="I985" s="1"/>
      <c r="J985" s="1"/>
      <c r="K985" s="1"/>
      <c r="L985" s="1"/>
      <c r="M985" s="1"/>
      <c r="N985" s="1"/>
      <c r="O985" s="1"/>
      <c r="P985" s="1"/>
      <c r="Q985" s="1"/>
      <c r="R985" s="1"/>
      <c r="S985" s="1"/>
      <c r="T985" s="1"/>
      <c r="U985" s="1"/>
      <c r="V985" s="1"/>
      <c r="W985" s="1"/>
      <c r="X985" s="1"/>
      <c r="Y985" s="1"/>
    </row>
    <row r="986" spans="1:25" ht="12" customHeight="1">
      <c r="A986" s="1"/>
      <c r="B986" s="1"/>
      <c r="C986" s="38"/>
      <c r="D986" s="158"/>
      <c r="E986" s="133"/>
      <c r="F986" s="38"/>
      <c r="G986" s="38"/>
      <c r="H986" s="1"/>
      <c r="I986" s="1"/>
      <c r="J986" s="1"/>
      <c r="K986" s="1"/>
      <c r="L986" s="1"/>
      <c r="M986" s="1"/>
      <c r="N986" s="1"/>
      <c r="O986" s="1"/>
      <c r="P986" s="1"/>
      <c r="Q986" s="1"/>
      <c r="R986" s="1"/>
      <c r="S986" s="1"/>
      <c r="T986" s="1"/>
      <c r="U986" s="1"/>
      <c r="V986" s="1"/>
      <c r="W986" s="1"/>
      <c r="X986" s="1"/>
      <c r="Y986" s="1"/>
    </row>
    <row r="987" spans="1:25" ht="12" customHeight="1">
      <c r="A987" s="1"/>
      <c r="B987" s="1"/>
      <c r="C987" s="38"/>
      <c r="D987" s="158"/>
      <c r="E987" s="133"/>
      <c r="F987" s="38"/>
      <c r="G987" s="38"/>
      <c r="H987" s="1"/>
      <c r="I987" s="1"/>
      <c r="J987" s="1"/>
      <c r="K987" s="1"/>
      <c r="L987" s="1"/>
      <c r="M987" s="1"/>
      <c r="N987" s="1"/>
      <c r="O987" s="1"/>
      <c r="P987" s="1"/>
      <c r="Q987" s="1"/>
      <c r="R987" s="1"/>
      <c r="S987" s="1"/>
      <c r="T987" s="1"/>
      <c r="U987" s="1"/>
      <c r="V987" s="1"/>
      <c r="W987" s="1"/>
      <c r="X987" s="1"/>
      <c r="Y987" s="1"/>
    </row>
    <row r="988" spans="1:25" ht="12" customHeight="1">
      <c r="A988" s="1"/>
      <c r="B988" s="1"/>
      <c r="C988" s="38"/>
      <c r="D988" s="158"/>
      <c r="E988" s="133"/>
      <c r="F988" s="38"/>
      <c r="G988" s="38"/>
      <c r="H988" s="1"/>
      <c r="I988" s="1"/>
      <c r="J988" s="1"/>
      <c r="K988" s="1"/>
      <c r="L988" s="1"/>
      <c r="M988" s="1"/>
      <c r="N988" s="1"/>
      <c r="O988" s="1"/>
      <c r="P988" s="1"/>
      <c r="Q988" s="1"/>
      <c r="R988" s="1"/>
      <c r="S988" s="1"/>
      <c r="T988" s="1"/>
      <c r="U988" s="1"/>
      <c r="V988" s="1"/>
      <c r="W988" s="1"/>
      <c r="X988" s="1"/>
      <c r="Y988" s="1"/>
    </row>
    <row r="989" spans="1:25" ht="12" customHeight="1">
      <c r="A989" s="1"/>
      <c r="B989" s="1"/>
      <c r="C989" s="38"/>
      <c r="D989" s="158"/>
      <c r="E989" s="133"/>
      <c r="F989" s="38"/>
      <c r="G989" s="38"/>
      <c r="H989" s="1"/>
      <c r="I989" s="1"/>
      <c r="J989" s="1"/>
      <c r="K989" s="1"/>
      <c r="L989" s="1"/>
      <c r="M989" s="1"/>
      <c r="N989" s="1"/>
      <c r="O989" s="1"/>
      <c r="P989" s="1"/>
      <c r="Q989" s="1"/>
      <c r="R989" s="1"/>
      <c r="S989" s="1"/>
      <c r="T989" s="1"/>
      <c r="U989" s="1"/>
      <c r="V989" s="1"/>
      <c r="W989" s="1"/>
      <c r="X989" s="1"/>
      <c r="Y989" s="1"/>
    </row>
    <row r="990" spans="1:25" ht="12" customHeight="1">
      <c r="A990" s="1"/>
      <c r="B990" s="1"/>
      <c r="C990" s="38"/>
      <c r="D990" s="158"/>
      <c r="E990" s="133"/>
      <c r="F990" s="38"/>
      <c r="G990" s="38"/>
      <c r="H990" s="1"/>
      <c r="I990" s="1"/>
      <c r="J990" s="1"/>
      <c r="K990" s="1"/>
      <c r="L990" s="1"/>
      <c r="M990" s="1"/>
      <c r="N990" s="1"/>
      <c r="O990" s="1"/>
      <c r="P990" s="1"/>
      <c r="Q990" s="1"/>
      <c r="R990" s="1"/>
      <c r="S990" s="1"/>
      <c r="T990" s="1"/>
      <c r="U990" s="1"/>
      <c r="V990" s="1"/>
      <c r="W990" s="1"/>
      <c r="X990" s="1"/>
      <c r="Y990" s="1"/>
    </row>
    <row r="991" spans="1:25" ht="12" customHeight="1">
      <c r="A991" s="1"/>
      <c r="B991" s="1"/>
      <c r="C991" s="38"/>
      <c r="D991" s="158"/>
      <c r="E991" s="133"/>
      <c r="F991" s="38"/>
      <c r="G991" s="38"/>
      <c r="H991" s="1"/>
      <c r="I991" s="1"/>
      <c r="J991" s="1"/>
      <c r="K991" s="1"/>
      <c r="L991" s="1"/>
      <c r="M991" s="1"/>
      <c r="N991" s="1"/>
      <c r="O991" s="1"/>
      <c r="P991" s="1"/>
      <c r="Q991" s="1"/>
      <c r="R991" s="1"/>
      <c r="S991" s="1"/>
      <c r="T991" s="1"/>
      <c r="U991" s="1"/>
      <c r="V991" s="1"/>
      <c r="W991" s="1"/>
      <c r="X991" s="1"/>
      <c r="Y991" s="1"/>
    </row>
    <row r="992" spans="1:25" ht="12" customHeight="1">
      <c r="A992" s="1"/>
      <c r="B992" s="1"/>
      <c r="C992" s="38"/>
      <c r="D992" s="158"/>
      <c r="E992" s="133"/>
      <c r="F992" s="38"/>
      <c r="G992" s="38"/>
      <c r="H992" s="1"/>
      <c r="I992" s="1"/>
      <c r="J992" s="1"/>
      <c r="K992" s="1"/>
      <c r="L992" s="1"/>
      <c r="M992" s="1"/>
      <c r="N992" s="1"/>
      <c r="O992" s="1"/>
      <c r="P992" s="1"/>
      <c r="Q992" s="1"/>
      <c r="R992" s="1"/>
      <c r="S992" s="1"/>
      <c r="T992" s="1"/>
      <c r="U992" s="1"/>
      <c r="V992" s="1"/>
      <c r="W992" s="1"/>
      <c r="X992" s="1"/>
      <c r="Y992" s="1"/>
    </row>
    <row r="993" spans="1:25" ht="12" customHeight="1">
      <c r="A993" s="1"/>
      <c r="B993" s="1"/>
      <c r="C993" s="38"/>
      <c r="D993" s="158"/>
      <c r="E993" s="133"/>
      <c r="F993" s="38"/>
      <c r="G993" s="38"/>
      <c r="H993" s="1"/>
      <c r="I993" s="1"/>
      <c r="J993" s="1"/>
      <c r="K993" s="1"/>
      <c r="L993" s="1"/>
      <c r="M993" s="1"/>
      <c r="N993" s="1"/>
      <c r="O993" s="1"/>
      <c r="P993" s="1"/>
      <c r="Q993" s="1"/>
      <c r="R993" s="1"/>
      <c r="S993" s="1"/>
      <c r="T993" s="1"/>
      <c r="U993" s="1"/>
      <c r="V993" s="1"/>
      <c r="W993" s="1"/>
      <c r="X993" s="1"/>
      <c r="Y993" s="1"/>
    </row>
    <row r="994" spans="1:25" ht="12" customHeight="1">
      <c r="A994" s="1"/>
      <c r="B994" s="1"/>
      <c r="C994" s="38"/>
      <c r="D994" s="158"/>
      <c r="E994" s="133"/>
      <c r="F994" s="38"/>
      <c r="G994" s="38"/>
      <c r="H994" s="1"/>
      <c r="I994" s="1"/>
      <c r="J994" s="1"/>
      <c r="K994" s="1"/>
      <c r="L994" s="1"/>
      <c r="M994" s="1"/>
      <c r="N994" s="1"/>
      <c r="O994" s="1"/>
      <c r="P994" s="1"/>
      <c r="Q994" s="1"/>
      <c r="R994" s="1"/>
      <c r="S994" s="1"/>
      <c r="T994" s="1"/>
      <c r="U994" s="1"/>
      <c r="V994" s="1"/>
      <c r="W994" s="1"/>
      <c r="X994" s="1"/>
      <c r="Y994" s="1"/>
    </row>
    <row r="995" spans="1:25" ht="12" customHeight="1">
      <c r="A995" s="1"/>
      <c r="B995" s="1"/>
      <c r="C995" s="38"/>
      <c r="D995" s="158"/>
      <c r="E995" s="133"/>
      <c r="F995" s="38"/>
      <c r="G995" s="38"/>
      <c r="H995" s="1"/>
      <c r="I995" s="1"/>
      <c r="J995" s="1"/>
      <c r="K995" s="1"/>
      <c r="L995" s="1"/>
      <c r="M995" s="1"/>
      <c r="N995" s="1"/>
      <c r="O995" s="1"/>
      <c r="P995" s="1"/>
      <c r="Q995" s="1"/>
      <c r="R995" s="1"/>
      <c r="S995" s="1"/>
      <c r="T995" s="1"/>
      <c r="U995" s="1"/>
      <c r="V995" s="1"/>
      <c r="W995" s="1"/>
      <c r="X995" s="1"/>
      <c r="Y995" s="1"/>
    </row>
    <row r="996" spans="1:25" ht="12" customHeight="1">
      <c r="A996" s="1"/>
      <c r="B996" s="1"/>
      <c r="C996" s="38"/>
      <c r="D996" s="158"/>
      <c r="E996" s="133"/>
      <c r="F996" s="38"/>
      <c r="G996" s="38"/>
      <c r="H996" s="1"/>
      <c r="I996" s="1"/>
      <c r="J996" s="1"/>
      <c r="K996" s="1"/>
      <c r="L996" s="1"/>
      <c r="M996" s="1"/>
      <c r="N996" s="1"/>
      <c r="O996" s="1"/>
      <c r="P996" s="1"/>
      <c r="Q996" s="1"/>
      <c r="R996" s="1"/>
      <c r="S996" s="1"/>
      <c r="T996" s="1"/>
      <c r="U996" s="1"/>
      <c r="V996" s="1"/>
      <c r="W996" s="1"/>
      <c r="X996" s="1"/>
      <c r="Y996" s="1"/>
    </row>
    <row r="997" spans="1:25" ht="12" customHeight="1">
      <c r="A997" s="1"/>
      <c r="B997" s="1"/>
      <c r="C997" s="38"/>
      <c r="D997" s="158"/>
      <c r="E997" s="133"/>
      <c r="F997" s="38"/>
      <c r="G997" s="38"/>
      <c r="H997" s="1"/>
      <c r="I997" s="1"/>
      <c r="J997" s="1"/>
      <c r="K997" s="1"/>
      <c r="L997" s="1"/>
      <c r="M997" s="1"/>
      <c r="N997" s="1"/>
      <c r="O997" s="1"/>
      <c r="P997" s="1"/>
      <c r="Q997" s="1"/>
      <c r="R997" s="1"/>
      <c r="S997" s="1"/>
      <c r="T997" s="1"/>
      <c r="U997" s="1"/>
      <c r="V997" s="1"/>
      <c r="W997" s="1"/>
      <c r="X997" s="1"/>
      <c r="Y997" s="1"/>
    </row>
    <row r="998" spans="1:25" ht="12" customHeight="1">
      <c r="A998" s="1"/>
      <c r="B998" s="1"/>
      <c r="C998" s="38"/>
      <c r="D998" s="158"/>
      <c r="E998" s="133"/>
      <c r="F998" s="38"/>
      <c r="G998" s="38"/>
      <c r="H998" s="1"/>
      <c r="I998" s="1"/>
      <c r="J998" s="1"/>
      <c r="K998" s="1"/>
      <c r="L998" s="1"/>
      <c r="M998" s="1"/>
      <c r="N998" s="1"/>
      <c r="O998" s="1"/>
      <c r="P998" s="1"/>
      <c r="Q998" s="1"/>
      <c r="R998" s="1"/>
      <c r="S998" s="1"/>
      <c r="T998" s="1"/>
      <c r="U998" s="1"/>
      <c r="V998" s="1"/>
      <c r="W998" s="1"/>
      <c r="X998" s="1"/>
      <c r="Y998" s="1"/>
    </row>
    <row r="999" spans="1:25" ht="12" customHeight="1">
      <c r="A999" s="1"/>
      <c r="B999" s="1"/>
      <c r="C999" s="38"/>
      <c r="D999" s="158"/>
      <c r="E999" s="133"/>
      <c r="F999" s="38"/>
      <c r="G999" s="38"/>
      <c r="H999" s="1"/>
      <c r="I999" s="1"/>
      <c r="J999" s="1"/>
      <c r="K999" s="1"/>
      <c r="L999" s="1"/>
      <c r="M999" s="1"/>
      <c r="N999" s="1"/>
      <c r="O999" s="1"/>
      <c r="P999" s="1"/>
      <c r="Q999" s="1"/>
      <c r="R999" s="1"/>
      <c r="S999" s="1"/>
      <c r="T999" s="1"/>
      <c r="U999" s="1"/>
      <c r="V999" s="1"/>
      <c r="W999" s="1"/>
      <c r="X999" s="1"/>
      <c r="Y999" s="1"/>
    </row>
    <row r="1000" spans="1:25" ht="12" customHeight="1">
      <c r="A1000" s="1"/>
      <c r="B1000" s="1"/>
      <c r="C1000" s="38"/>
      <c r="D1000" s="158"/>
      <c r="E1000" s="133"/>
      <c r="F1000" s="38"/>
      <c r="G1000" s="38"/>
      <c r="H1000" s="1"/>
      <c r="I1000" s="1"/>
      <c r="J1000" s="1"/>
      <c r="K1000" s="1"/>
      <c r="L1000" s="1"/>
      <c r="M1000" s="1"/>
      <c r="N1000" s="1"/>
      <c r="O1000" s="1"/>
      <c r="P1000" s="1"/>
      <c r="Q1000" s="1"/>
      <c r="R1000" s="1"/>
      <c r="S1000" s="1"/>
      <c r="T1000" s="1"/>
      <c r="U1000" s="1"/>
      <c r="V1000" s="1"/>
      <c r="W1000" s="1"/>
      <c r="X1000" s="1"/>
      <c r="Y1000" s="1"/>
    </row>
  </sheetData>
  <mergeCells count="122">
    <mergeCell ref="H123:P123"/>
    <mergeCell ref="B118:B133"/>
    <mergeCell ref="B135:B151"/>
    <mergeCell ref="B152:B163"/>
    <mergeCell ref="B164:B169"/>
    <mergeCell ref="C247:G247"/>
    <mergeCell ref="H247:P247"/>
    <mergeCell ref="C237:G237"/>
    <mergeCell ref="H237:P237"/>
    <mergeCell ref="C242:G242"/>
    <mergeCell ref="H242:P242"/>
    <mergeCell ref="H8:H10"/>
    <mergeCell ref="C11:G11"/>
    <mergeCell ref="C26:G26"/>
    <mergeCell ref="H26:P26"/>
    <mergeCell ref="A1:P1"/>
    <mergeCell ref="C2:G2"/>
    <mergeCell ref="H2:I2"/>
    <mergeCell ref="H3:P3"/>
    <mergeCell ref="H11:P11"/>
    <mergeCell ref="H19:P19"/>
    <mergeCell ref="H32:P32"/>
    <mergeCell ref="A80:A116"/>
    <mergeCell ref="A118:A133"/>
    <mergeCell ref="A135:A169"/>
    <mergeCell ref="B94:B98"/>
    <mergeCell ref="B99:B103"/>
    <mergeCell ref="C110:G110"/>
    <mergeCell ref="C117:G117"/>
    <mergeCell ref="C118:G118"/>
    <mergeCell ref="C123:G123"/>
    <mergeCell ref="C211:G211"/>
    <mergeCell ref="H211:P211"/>
    <mergeCell ref="C218:G218"/>
    <mergeCell ref="H218:P218"/>
    <mergeCell ref="H223:P223"/>
    <mergeCell ref="H224:P224"/>
    <mergeCell ref="C223:G223"/>
    <mergeCell ref="C224:G224"/>
    <mergeCell ref="H233:H234"/>
    <mergeCell ref="H177:P177"/>
    <mergeCell ref="C177:G177"/>
    <mergeCell ref="C185:G185"/>
    <mergeCell ref="H185:P185"/>
    <mergeCell ref="C191:G191"/>
    <mergeCell ref="H191:P191"/>
    <mergeCell ref="C197:G197"/>
    <mergeCell ref="H197:P197"/>
    <mergeCell ref="C204:G204"/>
    <mergeCell ref="H204:P204"/>
    <mergeCell ref="C152:G152"/>
    <mergeCell ref="H152:P152"/>
    <mergeCell ref="C160:G160"/>
    <mergeCell ref="H160:P160"/>
    <mergeCell ref="C164:G164"/>
    <mergeCell ref="H164:P164"/>
    <mergeCell ref="C170:G170"/>
    <mergeCell ref="H170:P170"/>
    <mergeCell ref="C171:G171"/>
    <mergeCell ref="H171:P171"/>
    <mergeCell ref="C128:G128"/>
    <mergeCell ref="H128:P128"/>
    <mergeCell ref="C134:G134"/>
    <mergeCell ref="H134:P134"/>
    <mergeCell ref="C135:G135"/>
    <mergeCell ref="H135:P135"/>
    <mergeCell ref="H143:P143"/>
    <mergeCell ref="C143:G143"/>
    <mergeCell ref="C148:G148"/>
    <mergeCell ref="H148:P148"/>
    <mergeCell ref="A171:A222"/>
    <mergeCell ref="A224:A251"/>
    <mergeCell ref="B224:B241"/>
    <mergeCell ref="B242:B251"/>
    <mergeCell ref="B171:B176"/>
    <mergeCell ref="B177:B184"/>
    <mergeCell ref="B185:B190"/>
    <mergeCell ref="B191:B196"/>
    <mergeCell ref="B197:B210"/>
    <mergeCell ref="B211:B217"/>
    <mergeCell ref="B218:B222"/>
    <mergeCell ref="B3:B25"/>
    <mergeCell ref="B26:B31"/>
    <mergeCell ref="A3:A78"/>
    <mergeCell ref="B40:B58"/>
    <mergeCell ref="B59:B70"/>
    <mergeCell ref="B71:B78"/>
    <mergeCell ref="B80:B83"/>
    <mergeCell ref="B84:B93"/>
    <mergeCell ref="B104:B116"/>
    <mergeCell ref="H117:P117"/>
    <mergeCell ref="H118:P118"/>
    <mergeCell ref="H79:P79"/>
    <mergeCell ref="H80:P80"/>
    <mergeCell ref="H84:P84"/>
    <mergeCell ref="H94:P94"/>
    <mergeCell ref="H99:P99"/>
    <mergeCell ref="H104:P104"/>
    <mergeCell ref="H110:P110"/>
    <mergeCell ref="C65:G65"/>
    <mergeCell ref="H65:P65"/>
    <mergeCell ref="I67:I70"/>
    <mergeCell ref="C71:G71"/>
    <mergeCell ref="H71:P71"/>
    <mergeCell ref="C99:G99"/>
    <mergeCell ref="C104:G104"/>
    <mergeCell ref="C3:G3"/>
    <mergeCell ref="C19:G19"/>
    <mergeCell ref="C59:G59"/>
    <mergeCell ref="C79:G79"/>
    <mergeCell ref="C80:G80"/>
    <mergeCell ref="C84:G84"/>
    <mergeCell ref="C94:G94"/>
    <mergeCell ref="B32:B39"/>
    <mergeCell ref="C32:G32"/>
    <mergeCell ref="C40:G40"/>
    <mergeCell ref="H40:P40"/>
    <mergeCell ref="C45:G45"/>
    <mergeCell ref="H45:P45"/>
    <mergeCell ref="H59:P59"/>
    <mergeCell ref="H61:H64"/>
    <mergeCell ref="I61:I64"/>
  </mergeCells>
  <dataValidations count="1">
    <dataValidation type="list" allowBlank="1" showErrorMessage="1" sqref="D5:D10 D12:D15 D17:D18 D20:D22 D23:E23 D24 D27:D31 D33:D34 D35:E35 D36 D37:E37 D38 D39:E39 D41:D44 D46:D50 E57:E58 D60:D64 D66:D70 D72:D75 D81:D83 D85:D86 D88 D90:D92 D95:D98 D100 D102:D103 D105:D109 D111:D116 D119:D121 D124:D127 D129:D132 D136:D137 D138:E138 D139:D142 D144 D146:D147 D149 D151 D153:D159 D161:D163 D165 D167:D168 D172 E173:E176 D178 E179:E182 D183:D184 D186:D190 D192:D195 D198 D200:D203 D205:D206 D207:E207 D208 E209 D210:E210 D212:D217 D219:D222 D225:D234 D238:D241 D243:D246 D248:D251" xr:uid="{00000000-0002-0000-0100-000000000000}">
      <formula1>#REF!</formula1>
    </dataValidation>
  </dataValidations>
  <hyperlinks>
    <hyperlink ref="H86" r:id="rId1" xr:uid="{00000000-0004-0000-0100-000000000000}"/>
    <hyperlink ref="H226" r:id="rId2" xr:uid="{00000000-0004-0000-0100-000001000000}"/>
    <hyperlink ref="H230" r:id="rId3" xr:uid="{00000000-0004-0000-0100-000002000000}"/>
    <hyperlink ref="H241" r:id="rId4" xr:uid="{00000000-0004-0000-0100-000003000000}"/>
  </hyperlinks>
  <pageMargins left="0.31496062992125984" right="0.31496062992125984" top="0.35433070866141736" bottom="0.35433070866141736" header="0" footer="0"/>
  <pageSetup scale="6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heetViews>
  <sheetFormatPr baseColWidth="10" defaultColWidth="12.6328125" defaultRowHeight="15" customHeight="1"/>
  <cols>
    <col min="1" max="1" width="11.453125" customWidth="1"/>
    <col min="2" max="2" width="151.26953125" customWidth="1"/>
    <col min="3" max="5" width="13.7265625" customWidth="1"/>
    <col min="6" max="26" width="11.453125" customWidth="1"/>
  </cols>
  <sheetData>
    <row r="1" spans="1:26" ht="14.25" customHeight="1">
      <c r="A1" s="160"/>
      <c r="B1" s="161"/>
      <c r="C1" s="160"/>
      <c r="D1" s="160"/>
      <c r="E1" s="160"/>
      <c r="F1" s="160"/>
      <c r="G1" s="160"/>
      <c r="H1" s="160"/>
      <c r="I1" s="160"/>
      <c r="J1" s="160"/>
      <c r="K1" s="160"/>
      <c r="L1" s="160"/>
      <c r="M1" s="160"/>
      <c r="N1" s="160"/>
      <c r="O1" s="160"/>
      <c r="P1" s="160"/>
      <c r="Q1" s="160"/>
      <c r="R1" s="160"/>
      <c r="S1" s="160"/>
      <c r="T1" s="160"/>
      <c r="U1" s="160"/>
      <c r="V1" s="160"/>
      <c r="W1" s="160"/>
      <c r="X1" s="160"/>
      <c r="Y1" s="160"/>
      <c r="Z1" s="160"/>
    </row>
    <row r="2" spans="1:26" ht="14.25" customHeight="1">
      <c r="A2" s="160"/>
      <c r="B2" s="162" t="s">
        <v>834</v>
      </c>
      <c r="C2" s="160"/>
      <c r="D2" s="160"/>
      <c r="E2" s="160"/>
      <c r="F2" s="160"/>
      <c r="G2" s="160"/>
      <c r="H2" s="160"/>
      <c r="I2" s="160"/>
      <c r="J2" s="160"/>
      <c r="K2" s="160"/>
      <c r="L2" s="160"/>
      <c r="M2" s="160"/>
      <c r="N2" s="160"/>
      <c r="O2" s="160"/>
      <c r="P2" s="160"/>
      <c r="Q2" s="160"/>
      <c r="R2" s="160"/>
      <c r="S2" s="160"/>
      <c r="T2" s="160"/>
      <c r="U2" s="160"/>
      <c r="V2" s="160"/>
      <c r="W2" s="160"/>
      <c r="X2" s="160"/>
      <c r="Y2" s="160"/>
      <c r="Z2" s="160"/>
    </row>
    <row r="3" spans="1:26" ht="14.25" customHeight="1">
      <c r="A3" s="160"/>
      <c r="B3" s="163" t="s">
        <v>835</v>
      </c>
      <c r="C3" s="160"/>
      <c r="D3" s="160"/>
      <c r="E3" s="160"/>
      <c r="F3" s="160"/>
      <c r="G3" s="160"/>
      <c r="H3" s="160"/>
      <c r="I3" s="160"/>
      <c r="J3" s="160"/>
      <c r="K3" s="160"/>
      <c r="L3" s="160"/>
      <c r="M3" s="160"/>
      <c r="N3" s="160"/>
      <c r="O3" s="160"/>
      <c r="P3" s="160"/>
      <c r="Q3" s="160"/>
      <c r="R3" s="160"/>
      <c r="S3" s="160"/>
      <c r="T3" s="160"/>
      <c r="U3" s="160"/>
      <c r="V3" s="160"/>
      <c r="W3" s="160"/>
      <c r="X3" s="160"/>
      <c r="Y3" s="160"/>
      <c r="Z3" s="160"/>
    </row>
    <row r="4" spans="1:26" ht="14.25" customHeight="1">
      <c r="A4" s="160"/>
      <c r="B4" s="163" t="s">
        <v>836</v>
      </c>
      <c r="C4" s="160"/>
      <c r="D4" s="160"/>
      <c r="E4" s="160"/>
      <c r="F4" s="160"/>
      <c r="G4" s="160"/>
      <c r="H4" s="160"/>
      <c r="I4" s="160"/>
      <c r="J4" s="160"/>
      <c r="K4" s="160"/>
      <c r="L4" s="160"/>
      <c r="M4" s="160"/>
      <c r="N4" s="160"/>
      <c r="O4" s="160"/>
      <c r="P4" s="160"/>
      <c r="Q4" s="160"/>
      <c r="R4" s="160"/>
      <c r="S4" s="160"/>
      <c r="T4" s="160"/>
      <c r="U4" s="160"/>
      <c r="V4" s="160"/>
      <c r="W4" s="160"/>
      <c r="X4" s="160"/>
      <c r="Y4" s="160"/>
      <c r="Z4" s="160"/>
    </row>
    <row r="5" spans="1:26" ht="14.25" customHeight="1">
      <c r="A5" s="160"/>
      <c r="B5" s="163" t="s">
        <v>837</v>
      </c>
      <c r="C5" s="160"/>
      <c r="D5" s="160"/>
      <c r="E5" s="160"/>
      <c r="F5" s="160"/>
      <c r="G5" s="160"/>
      <c r="H5" s="160"/>
      <c r="I5" s="160"/>
      <c r="J5" s="160"/>
      <c r="K5" s="160"/>
      <c r="L5" s="160"/>
      <c r="M5" s="160"/>
      <c r="N5" s="160"/>
      <c r="O5" s="160"/>
      <c r="P5" s="160"/>
      <c r="Q5" s="160"/>
      <c r="R5" s="160"/>
      <c r="S5" s="160"/>
      <c r="T5" s="160"/>
      <c r="U5" s="160"/>
      <c r="V5" s="160"/>
      <c r="W5" s="160"/>
      <c r="X5" s="160"/>
      <c r="Y5" s="160"/>
      <c r="Z5" s="160"/>
    </row>
    <row r="6" spans="1:26" ht="14.25" customHeight="1">
      <c r="A6" s="160"/>
      <c r="B6" s="161"/>
      <c r="C6" s="160"/>
      <c r="D6" s="160"/>
      <c r="E6" s="160"/>
      <c r="F6" s="160"/>
      <c r="G6" s="160"/>
      <c r="H6" s="160"/>
      <c r="I6" s="160"/>
      <c r="J6" s="160"/>
      <c r="K6" s="160"/>
      <c r="L6" s="160"/>
      <c r="M6" s="160"/>
      <c r="N6" s="160"/>
      <c r="O6" s="160"/>
      <c r="P6" s="160"/>
      <c r="Q6" s="160"/>
      <c r="R6" s="160"/>
      <c r="S6" s="160"/>
      <c r="T6" s="160"/>
      <c r="U6" s="160"/>
      <c r="V6" s="160"/>
      <c r="W6" s="160"/>
      <c r="X6" s="160"/>
      <c r="Y6" s="160"/>
      <c r="Z6" s="160"/>
    </row>
    <row r="7" spans="1:26" ht="14.25" customHeight="1">
      <c r="A7" s="160"/>
      <c r="B7" s="161"/>
      <c r="C7" s="160"/>
      <c r="D7" s="160"/>
      <c r="E7" s="160"/>
      <c r="F7" s="160"/>
      <c r="G7" s="160"/>
      <c r="H7" s="160"/>
      <c r="I7" s="160"/>
      <c r="J7" s="160"/>
      <c r="K7" s="160"/>
      <c r="L7" s="160"/>
      <c r="M7" s="160"/>
      <c r="N7" s="160"/>
      <c r="O7" s="160"/>
      <c r="P7" s="160"/>
      <c r="Q7" s="160"/>
      <c r="R7" s="160"/>
      <c r="S7" s="160"/>
      <c r="T7" s="160"/>
      <c r="U7" s="160"/>
      <c r="V7" s="160"/>
      <c r="W7" s="160"/>
      <c r="X7" s="160"/>
      <c r="Y7" s="160"/>
      <c r="Z7" s="160"/>
    </row>
    <row r="8" spans="1:26" ht="14.25" customHeight="1">
      <c r="A8" s="160"/>
      <c r="B8" s="161"/>
      <c r="C8" s="194" t="s">
        <v>838</v>
      </c>
      <c r="D8" s="170"/>
      <c r="E8" s="171"/>
      <c r="F8" s="160"/>
      <c r="G8" s="160"/>
      <c r="H8" s="160"/>
      <c r="I8" s="160"/>
      <c r="J8" s="160"/>
      <c r="K8" s="160"/>
      <c r="L8" s="160"/>
      <c r="M8" s="160"/>
      <c r="N8" s="160"/>
      <c r="O8" s="160"/>
      <c r="P8" s="160"/>
      <c r="Q8" s="160"/>
      <c r="R8" s="160"/>
      <c r="S8" s="160"/>
      <c r="T8" s="160"/>
      <c r="U8" s="160"/>
      <c r="V8" s="160"/>
      <c r="W8" s="160"/>
      <c r="X8" s="160"/>
      <c r="Y8" s="160"/>
      <c r="Z8" s="160"/>
    </row>
    <row r="9" spans="1:26" ht="14.25" customHeight="1">
      <c r="A9" s="160"/>
      <c r="B9" s="162" t="s">
        <v>839</v>
      </c>
      <c r="C9" s="164" t="s">
        <v>840</v>
      </c>
      <c r="D9" s="164" t="s">
        <v>841</v>
      </c>
      <c r="E9" s="164" t="s">
        <v>842</v>
      </c>
      <c r="F9" s="160"/>
      <c r="G9" s="160"/>
      <c r="H9" s="160"/>
      <c r="I9" s="160"/>
      <c r="J9" s="160"/>
      <c r="K9" s="160"/>
      <c r="L9" s="160"/>
      <c r="M9" s="160"/>
      <c r="N9" s="160"/>
      <c r="O9" s="160"/>
      <c r="P9" s="160"/>
      <c r="Q9" s="160"/>
      <c r="R9" s="160"/>
      <c r="S9" s="160"/>
      <c r="T9" s="160"/>
      <c r="U9" s="160"/>
      <c r="V9" s="160"/>
      <c r="W9" s="160"/>
      <c r="X9" s="160"/>
      <c r="Y9" s="160"/>
      <c r="Z9" s="160"/>
    </row>
    <row r="10" spans="1:26" ht="14.25" customHeight="1">
      <c r="A10" s="160"/>
      <c r="B10" s="49" t="s">
        <v>15</v>
      </c>
      <c r="C10" s="165"/>
      <c r="D10" s="166"/>
      <c r="E10" s="165"/>
      <c r="F10" s="160"/>
      <c r="G10" s="160"/>
      <c r="H10" s="160"/>
      <c r="I10" s="160"/>
      <c r="J10" s="160"/>
      <c r="K10" s="160"/>
      <c r="L10" s="160"/>
      <c r="M10" s="160"/>
      <c r="N10" s="160"/>
      <c r="O10" s="160"/>
      <c r="P10" s="160"/>
      <c r="Q10" s="160"/>
      <c r="R10" s="160"/>
      <c r="S10" s="160"/>
      <c r="T10" s="160"/>
      <c r="U10" s="160"/>
      <c r="V10" s="160"/>
      <c r="W10" s="160"/>
      <c r="X10" s="160"/>
      <c r="Y10" s="160"/>
      <c r="Z10" s="160"/>
    </row>
    <row r="11" spans="1:26" ht="14.25" customHeight="1">
      <c r="A11" s="160"/>
      <c r="B11" s="49" t="s">
        <v>88</v>
      </c>
      <c r="C11" s="165"/>
      <c r="D11" s="166"/>
      <c r="E11" s="165"/>
      <c r="F11" s="160"/>
      <c r="G11" s="160"/>
      <c r="H11" s="160"/>
      <c r="I11" s="160"/>
      <c r="J11" s="160"/>
      <c r="K11" s="160"/>
      <c r="L11" s="160"/>
      <c r="M11" s="160"/>
      <c r="N11" s="160"/>
      <c r="O11" s="160"/>
      <c r="P11" s="160"/>
      <c r="Q11" s="160"/>
      <c r="R11" s="160"/>
      <c r="S11" s="160"/>
      <c r="T11" s="160"/>
      <c r="U11" s="160"/>
      <c r="V11" s="160"/>
      <c r="W11" s="160"/>
      <c r="X11" s="160"/>
      <c r="Y11" s="160"/>
      <c r="Z11" s="160"/>
    </row>
    <row r="12" spans="1:26" ht="14.25" customHeight="1">
      <c r="A12" s="160"/>
      <c r="B12" s="49" t="s">
        <v>134</v>
      </c>
      <c r="C12" s="165"/>
      <c r="D12" s="165"/>
      <c r="E12" s="166"/>
      <c r="F12" s="160"/>
      <c r="G12" s="160"/>
      <c r="H12" s="160"/>
      <c r="I12" s="160"/>
      <c r="J12" s="160"/>
      <c r="K12" s="160"/>
      <c r="L12" s="160"/>
      <c r="M12" s="160"/>
      <c r="N12" s="160"/>
      <c r="O12" s="160"/>
      <c r="P12" s="160"/>
      <c r="Q12" s="160"/>
      <c r="R12" s="160"/>
      <c r="S12" s="160"/>
      <c r="T12" s="160"/>
      <c r="U12" s="160"/>
      <c r="V12" s="160"/>
      <c r="W12" s="160"/>
      <c r="X12" s="160"/>
      <c r="Y12" s="160"/>
      <c r="Z12" s="160"/>
    </row>
    <row r="13" spans="1:26" ht="14.25" customHeight="1">
      <c r="A13" s="160"/>
      <c r="B13" s="49" t="s">
        <v>155</v>
      </c>
      <c r="C13" s="166"/>
      <c r="D13" s="165"/>
      <c r="E13" s="165"/>
      <c r="F13" s="160"/>
      <c r="G13" s="160"/>
      <c r="H13" s="160"/>
      <c r="I13" s="160"/>
      <c r="J13" s="160"/>
      <c r="K13" s="160"/>
      <c r="L13" s="160"/>
      <c r="M13" s="160"/>
      <c r="N13" s="160"/>
      <c r="O13" s="160"/>
      <c r="P13" s="160"/>
      <c r="Q13" s="160"/>
      <c r="R13" s="160"/>
      <c r="S13" s="160"/>
      <c r="T13" s="160"/>
      <c r="U13" s="160"/>
      <c r="V13" s="160"/>
      <c r="W13" s="160"/>
      <c r="X13" s="160"/>
      <c r="Y13" s="160"/>
      <c r="Z13" s="160"/>
    </row>
    <row r="14" spans="1:26" ht="14.25" customHeight="1">
      <c r="A14" s="160"/>
      <c r="B14" s="49" t="s">
        <v>199</v>
      </c>
      <c r="C14" s="165"/>
      <c r="D14" s="166"/>
      <c r="E14" s="165"/>
      <c r="F14" s="160"/>
      <c r="G14" s="160"/>
      <c r="H14" s="160"/>
      <c r="I14" s="160"/>
      <c r="J14" s="160"/>
      <c r="K14" s="160"/>
      <c r="L14" s="160"/>
      <c r="M14" s="160"/>
      <c r="N14" s="160"/>
      <c r="O14" s="160"/>
      <c r="P14" s="160"/>
      <c r="Q14" s="160"/>
      <c r="R14" s="160"/>
      <c r="S14" s="160"/>
      <c r="T14" s="160"/>
      <c r="U14" s="160"/>
      <c r="V14" s="160"/>
      <c r="W14" s="160"/>
      <c r="X14" s="160"/>
      <c r="Y14" s="160"/>
      <c r="Z14" s="160"/>
    </row>
    <row r="15" spans="1:26" ht="14.25" customHeight="1">
      <c r="A15" s="160"/>
      <c r="B15" s="49" t="s">
        <v>266</v>
      </c>
      <c r="C15" s="166"/>
      <c r="D15" s="165"/>
      <c r="E15" s="165"/>
      <c r="F15" s="160"/>
      <c r="G15" s="160"/>
      <c r="H15" s="160"/>
      <c r="I15" s="160"/>
      <c r="J15" s="160"/>
      <c r="K15" s="160"/>
      <c r="L15" s="160"/>
      <c r="M15" s="160"/>
      <c r="N15" s="160"/>
      <c r="O15" s="160"/>
      <c r="P15" s="160"/>
      <c r="Q15" s="160"/>
      <c r="R15" s="160"/>
      <c r="S15" s="160"/>
      <c r="T15" s="160"/>
      <c r="U15" s="160"/>
      <c r="V15" s="160"/>
      <c r="W15" s="160"/>
      <c r="X15" s="160"/>
      <c r="Y15" s="160"/>
      <c r="Z15" s="160"/>
    </row>
    <row r="16" spans="1:26" ht="14.25" customHeight="1">
      <c r="A16" s="160"/>
      <c r="B16" s="161"/>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row>
    <row r="17" spans="1:26" ht="14.25" customHeight="1">
      <c r="A17" s="160"/>
      <c r="B17" s="161"/>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row>
    <row r="18" spans="1:26" ht="14.25" customHeight="1">
      <c r="A18" s="160"/>
      <c r="B18" s="161"/>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row>
    <row r="19" spans="1:26" ht="14.25" customHeight="1">
      <c r="A19" s="160"/>
      <c r="B19" s="167"/>
      <c r="C19" s="194" t="s">
        <v>838</v>
      </c>
      <c r="D19" s="170"/>
      <c r="E19" s="171"/>
      <c r="F19" s="160"/>
      <c r="G19" s="160"/>
      <c r="H19" s="160"/>
      <c r="I19" s="160"/>
      <c r="J19" s="160"/>
      <c r="K19" s="160"/>
      <c r="L19" s="160"/>
      <c r="M19" s="160"/>
      <c r="N19" s="160"/>
      <c r="O19" s="160"/>
      <c r="P19" s="160"/>
      <c r="Q19" s="160"/>
      <c r="R19" s="160"/>
      <c r="S19" s="160"/>
      <c r="T19" s="160"/>
      <c r="U19" s="160"/>
      <c r="V19" s="160"/>
      <c r="W19" s="160"/>
      <c r="X19" s="160"/>
      <c r="Y19" s="160"/>
      <c r="Z19" s="160"/>
    </row>
    <row r="20" spans="1:26" ht="28.5" customHeight="1">
      <c r="A20" s="160"/>
      <c r="B20" s="162" t="s">
        <v>843</v>
      </c>
      <c r="C20" s="164" t="s">
        <v>840</v>
      </c>
      <c r="D20" s="164" t="s">
        <v>841</v>
      </c>
      <c r="E20" s="164" t="s">
        <v>842</v>
      </c>
      <c r="F20" s="160"/>
      <c r="G20" s="160"/>
      <c r="H20" s="160"/>
      <c r="I20" s="160"/>
      <c r="J20" s="160"/>
      <c r="K20" s="160"/>
      <c r="L20" s="160"/>
      <c r="M20" s="160"/>
      <c r="N20" s="160"/>
      <c r="O20" s="160"/>
      <c r="P20" s="160"/>
      <c r="Q20" s="160"/>
      <c r="R20" s="160"/>
      <c r="S20" s="160"/>
      <c r="T20" s="160"/>
      <c r="U20" s="160"/>
      <c r="V20" s="160"/>
      <c r="W20" s="160"/>
      <c r="X20" s="160"/>
      <c r="Y20" s="160"/>
      <c r="Z20" s="160"/>
    </row>
    <row r="21" spans="1:26" ht="14.25" customHeight="1">
      <c r="A21" s="160"/>
      <c r="B21" s="168" t="s">
        <v>17</v>
      </c>
      <c r="C21" s="168"/>
      <c r="D21" s="166"/>
      <c r="E21" s="165"/>
      <c r="F21" s="160"/>
      <c r="G21" s="160"/>
      <c r="H21" s="160"/>
      <c r="I21" s="160"/>
      <c r="J21" s="160"/>
      <c r="K21" s="160"/>
      <c r="L21" s="160"/>
      <c r="M21" s="160"/>
      <c r="N21" s="160"/>
      <c r="O21" s="160"/>
      <c r="P21" s="160"/>
      <c r="Q21" s="160"/>
      <c r="R21" s="160"/>
      <c r="S21" s="160"/>
      <c r="T21" s="160"/>
      <c r="U21" s="160"/>
      <c r="V21" s="160"/>
      <c r="W21" s="160"/>
      <c r="X21" s="160"/>
      <c r="Y21" s="160"/>
      <c r="Z21" s="160"/>
    </row>
    <row r="22" spans="1:26" ht="14.25" customHeight="1">
      <c r="A22" s="160"/>
      <c r="B22" s="168" t="s">
        <v>24</v>
      </c>
      <c r="C22" s="168"/>
      <c r="D22" s="166"/>
      <c r="E22" s="165"/>
      <c r="F22" s="160"/>
      <c r="G22" s="160"/>
      <c r="H22" s="160"/>
      <c r="I22" s="160"/>
      <c r="J22" s="160"/>
      <c r="K22" s="160"/>
      <c r="L22" s="160"/>
      <c r="M22" s="160"/>
      <c r="N22" s="160"/>
      <c r="O22" s="160"/>
      <c r="P22" s="160"/>
      <c r="Q22" s="160"/>
      <c r="R22" s="160"/>
      <c r="S22" s="160"/>
      <c r="T22" s="160"/>
      <c r="U22" s="160"/>
      <c r="V22" s="160"/>
      <c r="W22" s="160"/>
      <c r="X22" s="160"/>
      <c r="Y22" s="160"/>
      <c r="Z22" s="160"/>
    </row>
    <row r="23" spans="1:26" ht="14.25" customHeight="1">
      <c r="A23" s="160"/>
      <c r="B23" s="168" t="s">
        <v>32</v>
      </c>
      <c r="C23" s="168"/>
      <c r="D23" s="166"/>
      <c r="E23" s="165"/>
      <c r="F23" s="160"/>
      <c r="G23" s="160"/>
      <c r="H23" s="160"/>
      <c r="I23" s="160"/>
      <c r="J23" s="160"/>
      <c r="K23" s="160"/>
      <c r="L23" s="160"/>
      <c r="M23" s="160"/>
      <c r="N23" s="160"/>
      <c r="O23" s="160"/>
      <c r="P23" s="160"/>
      <c r="Q23" s="160"/>
      <c r="R23" s="160"/>
      <c r="S23" s="160"/>
      <c r="T23" s="160"/>
      <c r="U23" s="160"/>
      <c r="V23" s="160"/>
      <c r="W23" s="160"/>
      <c r="X23" s="160"/>
      <c r="Y23" s="160"/>
      <c r="Z23" s="160"/>
    </row>
    <row r="24" spans="1:26" ht="14.25" customHeight="1">
      <c r="A24" s="160"/>
      <c r="B24" s="168" t="s">
        <v>39</v>
      </c>
      <c r="C24" s="168"/>
      <c r="D24" s="166"/>
      <c r="E24" s="165"/>
      <c r="F24" s="160"/>
      <c r="G24" s="160"/>
      <c r="H24" s="160"/>
      <c r="I24" s="160"/>
      <c r="J24" s="160"/>
      <c r="K24" s="160"/>
      <c r="L24" s="160"/>
      <c r="M24" s="160"/>
      <c r="N24" s="160"/>
      <c r="O24" s="160"/>
      <c r="P24" s="160"/>
      <c r="Q24" s="160"/>
      <c r="R24" s="160"/>
      <c r="S24" s="160"/>
      <c r="T24" s="160"/>
      <c r="U24" s="160"/>
      <c r="V24" s="160"/>
      <c r="W24" s="160"/>
      <c r="X24" s="160"/>
      <c r="Y24" s="160"/>
      <c r="Z24" s="160"/>
    </row>
    <row r="25" spans="1:26" ht="14.25" customHeight="1">
      <c r="A25" s="160"/>
      <c r="B25" s="168" t="s">
        <v>46</v>
      </c>
      <c r="C25" s="168"/>
      <c r="D25" s="166"/>
      <c r="E25" s="165"/>
      <c r="F25" s="160"/>
      <c r="G25" s="160"/>
      <c r="H25" s="160"/>
      <c r="I25" s="160"/>
      <c r="J25" s="160"/>
      <c r="K25" s="160"/>
      <c r="L25" s="160"/>
      <c r="M25" s="160"/>
      <c r="N25" s="160"/>
      <c r="O25" s="160"/>
      <c r="P25" s="160"/>
      <c r="Q25" s="160"/>
      <c r="R25" s="160"/>
      <c r="S25" s="160"/>
      <c r="T25" s="160"/>
      <c r="U25" s="160"/>
      <c r="V25" s="160"/>
      <c r="W25" s="160"/>
      <c r="X25" s="160"/>
      <c r="Y25" s="160"/>
      <c r="Z25" s="160"/>
    </row>
    <row r="26" spans="1:26" ht="14.25" customHeight="1">
      <c r="A26" s="160"/>
      <c r="B26" s="168" t="s">
        <v>53</v>
      </c>
      <c r="C26" s="168"/>
      <c r="D26" s="165"/>
      <c r="E26" s="166"/>
      <c r="F26" s="160"/>
      <c r="G26" s="160"/>
      <c r="H26" s="160"/>
      <c r="I26" s="160"/>
      <c r="J26" s="160"/>
      <c r="K26" s="160"/>
      <c r="L26" s="160"/>
      <c r="M26" s="160"/>
      <c r="N26" s="160"/>
      <c r="O26" s="160"/>
      <c r="P26" s="160"/>
      <c r="Q26" s="160"/>
      <c r="R26" s="160"/>
      <c r="S26" s="160"/>
      <c r="T26" s="160"/>
      <c r="U26" s="160"/>
      <c r="V26" s="160"/>
      <c r="W26" s="160"/>
      <c r="X26" s="160"/>
      <c r="Y26" s="160"/>
      <c r="Z26" s="160"/>
    </row>
    <row r="27" spans="1:26" ht="14.25" customHeight="1">
      <c r="A27" s="160"/>
      <c r="B27" s="168" t="s">
        <v>59</v>
      </c>
      <c r="C27" s="168"/>
      <c r="D27" s="165"/>
      <c r="E27" s="166"/>
      <c r="F27" s="160"/>
      <c r="G27" s="160"/>
      <c r="H27" s="160"/>
      <c r="I27" s="160"/>
      <c r="J27" s="160"/>
      <c r="K27" s="160"/>
      <c r="L27" s="160"/>
      <c r="M27" s="160"/>
      <c r="N27" s="160"/>
      <c r="O27" s="160"/>
      <c r="P27" s="160"/>
      <c r="Q27" s="160"/>
      <c r="R27" s="160"/>
      <c r="S27" s="160"/>
      <c r="T27" s="160"/>
      <c r="U27" s="160"/>
      <c r="V27" s="160"/>
      <c r="W27" s="160"/>
      <c r="X27" s="160"/>
      <c r="Y27" s="160"/>
      <c r="Z27" s="160"/>
    </row>
    <row r="28" spans="1:26" ht="14.25" customHeight="1">
      <c r="A28" s="160"/>
      <c r="B28" s="168" t="s">
        <v>68</v>
      </c>
      <c r="C28" s="168"/>
      <c r="D28" s="166"/>
      <c r="E28" s="165"/>
      <c r="F28" s="160"/>
      <c r="G28" s="160"/>
      <c r="H28" s="160"/>
      <c r="I28" s="160"/>
      <c r="J28" s="160"/>
      <c r="K28" s="160"/>
      <c r="L28" s="160"/>
      <c r="M28" s="160"/>
      <c r="N28" s="160"/>
      <c r="O28" s="160"/>
      <c r="P28" s="160"/>
      <c r="Q28" s="160"/>
      <c r="R28" s="160"/>
      <c r="S28" s="160"/>
      <c r="T28" s="160"/>
      <c r="U28" s="160"/>
      <c r="V28" s="160"/>
      <c r="W28" s="160"/>
      <c r="X28" s="160"/>
      <c r="Y28" s="160"/>
      <c r="Z28" s="160"/>
    </row>
    <row r="29" spans="1:26" ht="14.25" customHeight="1">
      <c r="A29" s="160"/>
      <c r="B29" s="168" t="s">
        <v>81</v>
      </c>
      <c r="C29" s="166"/>
      <c r="D29" s="165"/>
      <c r="E29" s="165"/>
      <c r="F29" s="160"/>
      <c r="G29" s="160"/>
      <c r="H29" s="160"/>
      <c r="I29" s="160"/>
      <c r="J29" s="160"/>
      <c r="K29" s="160"/>
      <c r="L29" s="160"/>
      <c r="M29" s="160"/>
      <c r="N29" s="160"/>
      <c r="O29" s="160"/>
      <c r="P29" s="160"/>
      <c r="Q29" s="160"/>
      <c r="R29" s="160"/>
      <c r="S29" s="160"/>
      <c r="T29" s="160"/>
      <c r="U29" s="160"/>
      <c r="V29" s="160"/>
      <c r="W29" s="160"/>
      <c r="X29" s="160"/>
      <c r="Y29" s="160"/>
      <c r="Z29" s="160"/>
    </row>
    <row r="30" spans="1:26" ht="14.25" customHeight="1">
      <c r="A30" s="160"/>
      <c r="B30" s="168" t="s">
        <v>90</v>
      </c>
      <c r="C30" s="168"/>
      <c r="D30" s="166"/>
      <c r="E30" s="165"/>
      <c r="F30" s="160"/>
      <c r="G30" s="160"/>
      <c r="H30" s="160"/>
      <c r="I30" s="160"/>
      <c r="J30" s="160"/>
      <c r="K30" s="160"/>
      <c r="L30" s="160"/>
      <c r="M30" s="160"/>
      <c r="N30" s="160"/>
      <c r="O30" s="160"/>
      <c r="P30" s="160"/>
      <c r="Q30" s="160"/>
      <c r="R30" s="160"/>
      <c r="S30" s="160"/>
      <c r="T30" s="160"/>
      <c r="U30" s="160"/>
      <c r="V30" s="160"/>
      <c r="W30" s="160"/>
      <c r="X30" s="160"/>
      <c r="Y30" s="160"/>
      <c r="Z30" s="160"/>
    </row>
    <row r="31" spans="1:26" ht="14.25" customHeight="1">
      <c r="A31" s="160"/>
      <c r="B31" s="168" t="s">
        <v>98</v>
      </c>
      <c r="C31" s="168"/>
      <c r="D31" s="166"/>
      <c r="E31" s="165"/>
      <c r="F31" s="160"/>
      <c r="G31" s="160"/>
      <c r="H31" s="160"/>
      <c r="I31" s="160"/>
      <c r="J31" s="160"/>
      <c r="K31" s="160"/>
      <c r="L31" s="160"/>
      <c r="M31" s="160"/>
      <c r="N31" s="160"/>
      <c r="O31" s="160"/>
      <c r="P31" s="160"/>
      <c r="Q31" s="160"/>
      <c r="R31" s="160"/>
      <c r="S31" s="160"/>
      <c r="T31" s="160"/>
      <c r="U31" s="160"/>
      <c r="V31" s="160"/>
      <c r="W31" s="160"/>
      <c r="X31" s="160"/>
      <c r="Y31" s="160"/>
      <c r="Z31" s="160"/>
    </row>
    <row r="32" spans="1:26" ht="14.25" customHeight="1">
      <c r="A32" s="160"/>
      <c r="B32" s="168" t="s">
        <v>106</v>
      </c>
      <c r="C32" s="168"/>
      <c r="D32" s="166"/>
      <c r="E32" s="165"/>
      <c r="F32" s="160"/>
      <c r="G32" s="160"/>
      <c r="H32" s="160"/>
      <c r="I32" s="160"/>
      <c r="J32" s="160"/>
      <c r="K32" s="160"/>
      <c r="L32" s="160"/>
      <c r="M32" s="160"/>
      <c r="N32" s="160"/>
      <c r="O32" s="160"/>
      <c r="P32" s="160"/>
      <c r="Q32" s="160"/>
      <c r="R32" s="160"/>
      <c r="S32" s="160"/>
      <c r="T32" s="160"/>
      <c r="U32" s="160"/>
      <c r="V32" s="160"/>
      <c r="W32" s="160"/>
      <c r="X32" s="160"/>
      <c r="Y32" s="160"/>
      <c r="Z32" s="160"/>
    </row>
    <row r="33" spans="1:26" ht="14.25" customHeight="1">
      <c r="A33" s="160"/>
      <c r="B33" s="168" t="s">
        <v>113</v>
      </c>
      <c r="C33" s="168"/>
      <c r="D33" s="166"/>
      <c r="E33" s="165"/>
      <c r="F33" s="160"/>
      <c r="G33" s="160"/>
      <c r="H33" s="160"/>
      <c r="I33" s="160"/>
      <c r="J33" s="160"/>
      <c r="K33" s="160"/>
      <c r="L33" s="160"/>
      <c r="M33" s="160"/>
      <c r="N33" s="160"/>
      <c r="O33" s="160"/>
      <c r="P33" s="160"/>
      <c r="Q33" s="160"/>
      <c r="R33" s="160"/>
      <c r="S33" s="160"/>
      <c r="T33" s="160"/>
      <c r="U33" s="160"/>
      <c r="V33" s="160"/>
      <c r="W33" s="160"/>
      <c r="X33" s="160"/>
      <c r="Y33" s="160"/>
      <c r="Z33" s="160"/>
    </row>
    <row r="34" spans="1:26" ht="14.25" customHeight="1">
      <c r="A34" s="160"/>
      <c r="B34" s="168" t="s">
        <v>121</v>
      </c>
      <c r="C34" s="168"/>
      <c r="D34" s="166"/>
      <c r="E34" s="165"/>
      <c r="F34" s="160"/>
      <c r="G34" s="160"/>
      <c r="H34" s="160"/>
      <c r="I34" s="160"/>
      <c r="J34" s="160"/>
      <c r="K34" s="160"/>
      <c r="L34" s="160"/>
      <c r="M34" s="160"/>
      <c r="N34" s="160"/>
      <c r="O34" s="160"/>
      <c r="P34" s="160"/>
      <c r="Q34" s="160"/>
      <c r="R34" s="160"/>
      <c r="S34" s="160"/>
      <c r="T34" s="160"/>
      <c r="U34" s="160"/>
      <c r="V34" s="160"/>
      <c r="W34" s="160"/>
      <c r="X34" s="160"/>
      <c r="Y34" s="160"/>
      <c r="Z34" s="160"/>
    </row>
    <row r="35" spans="1:26" ht="14.25" customHeight="1">
      <c r="A35" s="160"/>
      <c r="B35" s="168" t="s">
        <v>128</v>
      </c>
      <c r="C35" s="168"/>
      <c r="D35" s="166"/>
      <c r="E35" s="166"/>
      <c r="F35" s="160"/>
      <c r="G35" s="160"/>
      <c r="H35" s="160"/>
      <c r="I35" s="160"/>
      <c r="J35" s="160"/>
      <c r="K35" s="160"/>
      <c r="L35" s="160"/>
      <c r="M35" s="160"/>
      <c r="N35" s="160"/>
      <c r="O35" s="160"/>
      <c r="P35" s="160"/>
      <c r="Q35" s="160"/>
      <c r="R35" s="160"/>
      <c r="S35" s="160"/>
      <c r="T35" s="160"/>
      <c r="U35" s="160"/>
      <c r="V35" s="160"/>
      <c r="W35" s="160"/>
      <c r="X35" s="160"/>
      <c r="Y35" s="160"/>
      <c r="Z35" s="160"/>
    </row>
    <row r="36" spans="1:26" ht="14.25" customHeight="1">
      <c r="A36" s="160"/>
      <c r="B36" s="168" t="s">
        <v>136</v>
      </c>
      <c r="C36" s="168"/>
      <c r="D36" s="166"/>
      <c r="E36" s="166"/>
      <c r="F36" s="160"/>
      <c r="G36" s="160"/>
      <c r="H36" s="160"/>
      <c r="I36" s="160"/>
      <c r="J36" s="160"/>
      <c r="K36" s="160"/>
      <c r="L36" s="160"/>
      <c r="M36" s="160"/>
      <c r="N36" s="160"/>
      <c r="O36" s="160"/>
      <c r="P36" s="160"/>
      <c r="Q36" s="160"/>
      <c r="R36" s="160"/>
      <c r="S36" s="160"/>
      <c r="T36" s="160"/>
      <c r="U36" s="160"/>
      <c r="V36" s="160"/>
      <c r="W36" s="160"/>
      <c r="X36" s="160"/>
      <c r="Y36" s="160"/>
      <c r="Z36" s="160"/>
    </row>
    <row r="37" spans="1:26" ht="14.25" customHeight="1">
      <c r="A37" s="160"/>
      <c r="B37" s="168" t="s">
        <v>142</v>
      </c>
      <c r="C37" s="168"/>
      <c r="D37" s="165"/>
      <c r="E37" s="166"/>
      <c r="F37" s="160"/>
      <c r="G37" s="160"/>
      <c r="H37" s="160"/>
      <c r="I37" s="160"/>
      <c r="J37" s="160"/>
      <c r="K37" s="160"/>
      <c r="L37" s="160"/>
      <c r="M37" s="160"/>
      <c r="N37" s="160"/>
      <c r="O37" s="160"/>
      <c r="P37" s="160"/>
      <c r="Q37" s="160"/>
      <c r="R37" s="160"/>
      <c r="S37" s="160"/>
      <c r="T37" s="160"/>
      <c r="U37" s="160"/>
      <c r="V37" s="160"/>
      <c r="W37" s="160"/>
      <c r="X37" s="160"/>
      <c r="Y37" s="160"/>
      <c r="Z37" s="160"/>
    </row>
    <row r="38" spans="1:26" ht="14.25" customHeight="1">
      <c r="A38" s="160"/>
      <c r="B38" s="168" t="s">
        <v>150</v>
      </c>
      <c r="C38" s="168"/>
      <c r="D38" s="165"/>
      <c r="E38" s="166"/>
      <c r="F38" s="160"/>
      <c r="G38" s="160"/>
      <c r="H38" s="160"/>
      <c r="I38" s="160"/>
      <c r="J38" s="160"/>
      <c r="K38" s="160"/>
      <c r="L38" s="160"/>
      <c r="M38" s="160"/>
      <c r="N38" s="160"/>
      <c r="O38" s="160"/>
      <c r="P38" s="160"/>
      <c r="Q38" s="160"/>
      <c r="R38" s="160"/>
      <c r="S38" s="160"/>
      <c r="T38" s="160"/>
      <c r="U38" s="160"/>
      <c r="V38" s="160"/>
      <c r="W38" s="160"/>
      <c r="X38" s="160"/>
      <c r="Y38" s="160"/>
      <c r="Z38" s="160"/>
    </row>
    <row r="39" spans="1:26" ht="14.25" customHeight="1">
      <c r="A39" s="160"/>
      <c r="B39" s="168" t="s">
        <v>157</v>
      </c>
      <c r="C39" s="166"/>
      <c r="D39" s="165"/>
      <c r="E39" s="165"/>
      <c r="F39" s="160"/>
      <c r="G39" s="160"/>
      <c r="H39" s="160"/>
      <c r="I39" s="160"/>
      <c r="J39" s="160"/>
      <c r="K39" s="160"/>
      <c r="L39" s="160"/>
      <c r="M39" s="160"/>
      <c r="N39" s="160"/>
      <c r="O39" s="160"/>
      <c r="P39" s="160"/>
      <c r="Q39" s="160"/>
      <c r="R39" s="160"/>
      <c r="S39" s="160"/>
      <c r="T39" s="160"/>
      <c r="U39" s="160"/>
      <c r="V39" s="160"/>
      <c r="W39" s="160"/>
      <c r="X39" s="160"/>
      <c r="Y39" s="160"/>
      <c r="Z39" s="160"/>
    </row>
    <row r="40" spans="1:26" ht="14.25" customHeight="1">
      <c r="A40" s="160"/>
      <c r="B40" s="168" t="s">
        <v>164</v>
      </c>
      <c r="C40" s="168"/>
      <c r="D40" s="166"/>
      <c r="E40" s="165"/>
      <c r="F40" s="160"/>
      <c r="G40" s="160"/>
      <c r="H40" s="160"/>
      <c r="I40" s="160"/>
      <c r="J40" s="160"/>
      <c r="K40" s="160"/>
      <c r="L40" s="160"/>
      <c r="M40" s="160"/>
      <c r="N40" s="160"/>
      <c r="O40" s="160"/>
      <c r="P40" s="160"/>
      <c r="Q40" s="160"/>
      <c r="R40" s="160"/>
      <c r="S40" s="160"/>
      <c r="T40" s="160"/>
      <c r="U40" s="160"/>
      <c r="V40" s="160"/>
      <c r="W40" s="160"/>
      <c r="X40" s="160"/>
      <c r="Y40" s="160"/>
      <c r="Z40" s="160"/>
    </row>
    <row r="41" spans="1:26" ht="14.25" customHeight="1">
      <c r="A41" s="160"/>
      <c r="B41" s="168" t="s">
        <v>170</v>
      </c>
      <c r="C41" s="168"/>
      <c r="D41" s="166"/>
      <c r="E41" s="165"/>
      <c r="F41" s="160"/>
      <c r="G41" s="160"/>
      <c r="H41" s="160"/>
      <c r="I41" s="160"/>
      <c r="J41" s="160"/>
      <c r="K41" s="160"/>
      <c r="L41" s="160"/>
      <c r="M41" s="160"/>
      <c r="N41" s="160"/>
      <c r="O41" s="160"/>
      <c r="P41" s="160"/>
      <c r="Q41" s="160"/>
      <c r="R41" s="160"/>
      <c r="S41" s="160"/>
      <c r="T41" s="160"/>
      <c r="U41" s="160"/>
      <c r="V41" s="160"/>
      <c r="W41" s="160"/>
      <c r="X41" s="160"/>
      <c r="Y41" s="160"/>
      <c r="Z41" s="160"/>
    </row>
    <row r="42" spans="1:26" ht="14.25" customHeight="1">
      <c r="A42" s="160"/>
      <c r="B42" s="168" t="s">
        <v>177</v>
      </c>
      <c r="C42" s="166"/>
      <c r="D42" s="165"/>
      <c r="E42" s="165"/>
      <c r="F42" s="160"/>
      <c r="G42" s="160"/>
      <c r="H42" s="160"/>
      <c r="I42" s="160"/>
      <c r="J42" s="160"/>
      <c r="K42" s="160"/>
      <c r="L42" s="160"/>
      <c r="M42" s="160"/>
      <c r="N42" s="160"/>
      <c r="O42" s="160"/>
      <c r="P42" s="160"/>
      <c r="Q42" s="160"/>
      <c r="R42" s="160"/>
      <c r="S42" s="160"/>
      <c r="T42" s="160"/>
      <c r="U42" s="160"/>
      <c r="V42" s="160"/>
      <c r="W42" s="160"/>
      <c r="X42" s="160"/>
      <c r="Y42" s="160"/>
      <c r="Z42" s="160"/>
    </row>
    <row r="43" spans="1:26" ht="14.25" customHeight="1">
      <c r="A43" s="160"/>
      <c r="B43" s="168" t="s">
        <v>184</v>
      </c>
      <c r="C43" s="166"/>
      <c r="D43" s="165"/>
      <c r="E43" s="165"/>
      <c r="F43" s="160"/>
      <c r="G43" s="160"/>
      <c r="H43" s="160"/>
      <c r="I43" s="160"/>
      <c r="J43" s="160"/>
      <c r="K43" s="160"/>
      <c r="L43" s="160"/>
      <c r="M43" s="160"/>
      <c r="N43" s="160"/>
      <c r="O43" s="160"/>
      <c r="P43" s="160"/>
      <c r="Q43" s="160"/>
      <c r="R43" s="160"/>
      <c r="S43" s="160"/>
      <c r="T43" s="160"/>
      <c r="U43" s="160"/>
      <c r="V43" s="160"/>
      <c r="W43" s="160"/>
      <c r="X43" s="160"/>
      <c r="Y43" s="160"/>
      <c r="Z43" s="160"/>
    </row>
    <row r="44" spans="1:26" ht="14.25" customHeight="1">
      <c r="A44" s="160"/>
      <c r="B44" s="168" t="s">
        <v>193</v>
      </c>
      <c r="C44" s="166"/>
      <c r="D44" s="168"/>
      <c r="E44" s="165"/>
      <c r="F44" s="160"/>
      <c r="G44" s="160"/>
      <c r="H44" s="160"/>
      <c r="I44" s="160"/>
      <c r="J44" s="160"/>
      <c r="K44" s="160"/>
      <c r="L44" s="160"/>
      <c r="M44" s="160"/>
      <c r="N44" s="160"/>
      <c r="O44" s="160"/>
      <c r="P44" s="160"/>
      <c r="Q44" s="160"/>
      <c r="R44" s="160"/>
      <c r="S44" s="160"/>
      <c r="T44" s="160"/>
      <c r="U44" s="160"/>
      <c r="V44" s="160"/>
      <c r="W44" s="160"/>
      <c r="X44" s="160"/>
      <c r="Y44" s="160"/>
      <c r="Z44" s="160"/>
    </row>
    <row r="45" spans="1:26" ht="14.25" customHeight="1">
      <c r="A45" s="160"/>
      <c r="B45" s="168" t="s">
        <v>201</v>
      </c>
      <c r="C45" s="168"/>
      <c r="D45" s="166"/>
      <c r="E45" s="165"/>
      <c r="F45" s="160"/>
      <c r="G45" s="160"/>
      <c r="H45" s="160"/>
      <c r="I45" s="160"/>
      <c r="J45" s="160"/>
      <c r="K45" s="160"/>
      <c r="L45" s="160"/>
      <c r="M45" s="160"/>
      <c r="N45" s="160"/>
      <c r="O45" s="160"/>
      <c r="P45" s="160"/>
      <c r="Q45" s="160"/>
      <c r="R45" s="160"/>
      <c r="S45" s="160"/>
      <c r="T45" s="160"/>
      <c r="U45" s="160"/>
      <c r="V45" s="160"/>
      <c r="W45" s="160"/>
      <c r="X45" s="160"/>
      <c r="Y45" s="160"/>
      <c r="Z45" s="160"/>
    </row>
    <row r="46" spans="1:26" ht="14.25" customHeight="1">
      <c r="A46" s="160"/>
      <c r="B46" s="168" t="s">
        <v>210</v>
      </c>
      <c r="C46" s="166"/>
      <c r="D46" s="165"/>
      <c r="E46" s="165"/>
      <c r="F46" s="160"/>
      <c r="G46" s="160"/>
      <c r="H46" s="160"/>
      <c r="I46" s="160"/>
      <c r="J46" s="160"/>
      <c r="K46" s="160"/>
      <c r="L46" s="160"/>
      <c r="M46" s="160"/>
      <c r="N46" s="160"/>
      <c r="O46" s="160"/>
      <c r="P46" s="160"/>
      <c r="Q46" s="160"/>
      <c r="R46" s="160"/>
      <c r="S46" s="160"/>
      <c r="T46" s="160"/>
      <c r="U46" s="160"/>
      <c r="V46" s="160"/>
      <c r="W46" s="160"/>
      <c r="X46" s="160"/>
      <c r="Y46" s="160"/>
      <c r="Z46" s="160"/>
    </row>
    <row r="47" spans="1:26" ht="14.25" customHeight="1">
      <c r="A47" s="160"/>
      <c r="B47" s="168" t="s">
        <v>218</v>
      </c>
      <c r="C47" s="168"/>
      <c r="D47" s="166"/>
      <c r="E47" s="165"/>
      <c r="F47" s="160"/>
      <c r="G47" s="160"/>
      <c r="H47" s="160"/>
      <c r="I47" s="160"/>
      <c r="J47" s="160"/>
      <c r="K47" s="160"/>
      <c r="L47" s="160"/>
      <c r="M47" s="160"/>
      <c r="N47" s="160"/>
      <c r="O47" s="160"/>
      <c r="P47" s="160"/>
      <c r="Q47" s="160"/>
      <c r="R47" s="160"/>
      <c r="S47" s="160"/>
      <c r="T47" s="160"/>
      <c r="U47" s="160"/>
      <c r="V47" s="160"/>
      <c r="W47" s="160"/>
      <c r="X47" s="160"/>
      <c r="Y47" s="160"/>
      <c r="Z47" s="160"/>
    </row>
    <row r="48" spans="1:26" ht="14.25" customHeight="1">
      <c r="A48" s="160"/>
      <c r="B48" s="168" t="s">
        <v>227</v>
      </c>
      <c r="C48" s="168"/>
      <c r="D48" s="166"/>
      <c r="E48" s="165"/>
      <c r="F48" s="160"/>
      <c r="G48" s="160"/>
      <c r="H48" s="160"/>
      <c r="I48" s="160"/>
      <c r="J48" s="160"/>
      <c r="K48" s="160"/>
      <c r="L48" s="160"/>
      <c r="M48" s="160"/>
      <c r="N48" s="160"/>
      <c r="O48" s="160"/>
      <c r="P48" s="160"/>
      <c r="Q48" s="160"/>
      <c r="R48" s="160"/>
      <c r="S48" s="160"/>
      <c r="T48" s="160"/>
      <c r="U48" s="160"/>
      <c r="V48" s="160"/>
      <c r="W48" s="160"/>
      <c r="X48" s="160"/>
      <c r="Y48" s="160"/>
      <c r="Z48" s="160"/>
    </row>
    <row r="49" spans="1:26" ht="14.25" customHeight="1">
      <c r="A49" s="160"/>
      <c r="B49" s="168" t="s">
        <v>235</v>
      </c>
      <c r="C49" s="168"/>
      <c r="D49" s="166"/>
      <c r="E49" s="165"/>
      <c r="F49" s="160"/>
      <c r="G49" s="160"/>
      <c r="H49" s="160"/>
      <c r="I49" s="160"/>
      <c r="J49" s="160"/>
      <c r="K49" s="160"/>
      <c r="L49" s="160"/>
      <c r="M49" s="160"/>
      <c r="N49" s="160"/>
      <c r="O49" s="160"/>
      <c r="P49" s="160"/>
      <c r="Q49" s="160"/>
      <c r="R49" s="160"/>
      <c r="S49" s="160"/>
      <c r="T49" s="160"/>
      <c r="U49" s="160"/>
      <c r="V49" s="160"/>
      <c r="W49" s="160"/>
      <c r="X49" s="160"/>
      <c r="Y49" s="160"/>
      <c r="Z49" s="160"/>
    </row>
    <row r="50" spans="1:26" ht="14.25" customHeight="1">
      <c r="A50" s="160"/>
      <c r="B50" s="168" t="s">
        <v>241</v>
      </c>
      <c r="C50" s="168"/>
      <c r="D50" s="166"/>
      <c r="E50" s="165"/>
      <c r="F50" s="160"/>
      <c r="G50" s="160"/>
      <c r="H50" s="160"/>
      <c r="I50" s="160"/>
      <c r="J50" s="160"/>
      <c r="K50" s="160"/>
      <c r="L50" s="160"/>
      <c r="M50" s="160"/>
      <c r="N50" s="160"/>
      <c r="O50" s="160"/>
      <c r="P50" s="160"/>
      <c r="Q50" s="160"/>
      <c r="R50" s="160"/>
      <c r="S50" s="160"/>
      <c r="T50" s="160"/>
      <c r="U50" s="160"/>
      <c r="V50" s="160"/>
      <c r="W50" s="160"/>
      <c r="X50" s="160"/>
      <c r="Y50" s="160"/>
      <c r="Z50" s="160"/>
    </row>
    <row r="51" spans="1:26" ht="14.25" customHeight="1">
      <c r="A51" s="160"/>
      <c r="B51" s="168" t="s">
        <v>249</v>
      </c>
      <c r="C51" s="168"/>
      <c r="D51" s="166"/>
      <c r="E51" s="165"/>
      <c r="F51" s="160"/>
      <c r="G51" s="160"/>
      <c r="H51" s="160"/>
      <c r="I51" s="160"/>
      <c r="J51" s="160"/>
      <c r="K51" s="160"/>
      <c r="L51" s="160"/>
      <c r="M51" s="160"/>
      <c r="N51" s="160"/>
      <c r="O51" s="160"/>
      <c r="P51" s="160"/>
      <c r="Q51" s="160"/>
      <c r="R51" s="160"/>
      <c r="S51" s="160"/>
      <c r="T51" s="160"/>
      <c r="U51" s="160"/>
      <c r="V51" s="160"/>
      <c r="W51" s="160"/>
      <c r="X51" s="160"/>
      <c r="Y51" s="160"/>
      <c r="Z51" s="160"/>
    </row>
    <row r="52" spans="1:26" ht="14.25" customHeight="1">
      <c r="A52" s="160"/>
      <c r="B52" s="168" t="s">
        <v>258</v>
      </c>
      <c r="C52" s="168"/>
      <c r="D52" s="166"/>
      <c r="E52" s="165"/>
      <c r="F52" s="160"/>
      <c r="G52" s="160"/>
      <c r="H52" s="160"/>
      <c r="I52" s="160"/>
      <c r="J52" s="160"/>
      <c r="K52" s="160"/>
      <c r="L52" s="160"/>
      <c r="M52" s="160"/>
      <c r="N52" s="160"/>
      <c r="O52" s="160"/>
      <c r="P52" s="160"/>
      <c r="Q52" s="160"/>
      <c r="R52" s="160"/>
      <c r="S52" s="160"/>
      <c r="T52" s="160"/>
      <c r="U52" s="160"/>
      <c r="V52" s="160"/>
      <c r="W52" s="160"/>
      <c r="X52" s="160"/>
      <c r="Y52" s="160"/>
      <c r="Z52" s="160"/>
    </row>
    <row r="53" spans="1:26" ht="14.25" customHeight="1">
      <c r="A53" s="160"/>
      <c r="B53" s="168" t="s">
        <v>844</v>
      </c>
      <c r="C53" s="166"/>
      <c r="D53" s="165"/>
      <c r="E53" s="165"/>
      <c r="F53" s="160"/>
      <c r="G53" s="160"/>
      <c r="H53" s="160"/>
      <c r="I53" s="160"/>
      <c r="J53" s="160"/>
      <c r="K53" s="160"/>
      <c r="L53" s="160"/>
      <c r="M53" s="160"/>
      <c r="N53" s="160"/>
      <c r="O53" s="160"/>
      <c r="P53" s="160"/>
      <c r="Q53" s="160"/>
      <c r="R53" s="160"/>
      <c r="S53" s="160"/>
      <c r="T53" s="160"/>
      <c r="U53" s="160"/>
      <c r="V53" s="160"/>
      <c r="W53" s="160"/>
      <c r="X53" s="160"/>
      <c r="Y53" s="160"/>
      <c r="Z53" s="160"/>
    </row>
    <row r="54" spans="1:26" ht="14.25" customHeight="1">
      <c r="A54" s="160"/>
      <c r="B54" s="168" t="s">
        <v>845</v>
      </c>
      <c r="C54" s="166"/>
      <c r="D54" s="165"/>
      <c r="E54" s="165"/>
      <c r="F54" s="160"/>
      <c r="G54" s="160"/>
      <c r="H54" s="160"/>
      <c r="I54" s="160"/>
      <c r="J54" s="160"/>
      <c r="K54" s="160"/>
      <c r="L54" s="160"/>
      <c r="M54" s="160"/>
      <c r="N54" s="160"/>
      <c r="O54" s="160"/>
      <c r="P54" s="160"/>
      <c r="Q54" s="160"/>
      <c r="R54" s="160"/>
      <c r="S54" s="160"/>
      <c r="T54" s="160"/>
      <c r="U54" s="160"/>
      <c r="V54" s="160"/>
      <c r="W54" s="160"/>
      <c r="X54" s="160"/>
      <c r="Y54" s="160"/>
      <c r="Z54" s="160"/>
    </row>
    <row r="55" spans="1:26" ht="14.25" customHeight="1">
      <c r="A55" s="160"/>
      <c r="B55" s="168" t="s">
        <v>282</v>
      </c>
      <c r="C55" s="166"/>
      <c r="D55" s="165"/>
      <c r="E55" s="165"/>
      <c r="F55" s="160"/>
      <c r="G55" s="160"/>
      <c r="H55" s="160"/>
      <c r="I55" s="160"/>
      <c r="J55" s="160"/>
      <c r="K55" s="160"/>
      <c r="L55" s="160"/>
      <c r="M55" s="160"/>
      <c r="N55" s="160"/>
      <c r="O55" s="160"/>
      <c r="P55" s="160"/>
      <c r="Q55" s="160"/>
      <c r="R55" s="160"/>
      <c r="S55" s="160"/>
      <c r="T55" s="160"/>
      <c r="U55" s="160"/>
      <c r="V55" s="160"/>
      <c r="W55" s="160"/>
      <c r="X55" s="160"/>
      <c r="Y55" s="160"/>
      <c r="Z55" s="160"/>
    </row>
    <row r="56" spans="1:26" ht="14.25" customHeight="1">
      <c r="A56" s="160"/>
      <c r="B56" s="168" t="s">
        <v>846</v>
      </c>
      <c r="C56" s="166"/>
      <c r="D56" s="165"/>
      <c r="E56" s="165"/>
      <c r="F56" s="160"/>
      <c r="G56" s="160"/>
      <c r="H56" s="160"/>
      <c r="I56" s="160"/>
      <c r="J56" s="160"/>
      <c r="K56" s="160"/>
      <c r="L56" s="160"/>
      <c r="M56" s="160"/>
      <c r="N56" s="160"/>
      <c r="O56" s="160"/>
      <c r="P56" s="160"/>
      <c r="Q56" s="160"/>
      <c r="R56" s="160"/>
      <c r="S56" s="160"/>
      <c r="T56" s="160"/>
      <c r="U56" s="160"/>
      <c r="V56" s="160"/>
      <c r="W56" s="160"/>
      <c r="X56" s="160"/>
      <c r="Y56" s="160"/>
      <c r="Z56" s="160"/>
    </row>
    <row r="57" spans="1:26" ht="14.25" customHeight="1">
      <c r="A57" s="160"/>
      <c r="B57" s="161"/>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row>
    <row r="58" spans="1:26" ht="14.25" customHeight="1">
      <c r="A58" s="160"/>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row>
    <row r="59" spans="1:26" ht="14.25" customHeight="1">
      <c r="A59" s="160"/>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row>
    <row r="60" spans="1:26" ht="14.25" customHeight="1">
      <c r="A60" s="160"/>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row>
    <row r="61" spans="1:26" ht="14.25" customHeight="1">
      <c r="A61" s="160"/>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row>
    <row r="62" spans="1:26" ht="14.25" customHeight="1">
      <c r="A62" s="160"/>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row>
    <row r="63" spans="1:26" ht="14.25" customHeight="1">
      <c r="A63" s="160"/>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row>
    <row r="64" spans="1:26" ht="14.25" customHeight="1">
      <c r="A64" s="160"/>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row>
    <row r="65" spans="1:26" ht="14.25" customHeight="1">
      <c r="A65" s="160"/>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row>
    <row r="66" spans="1:26" ht="14.25" customHeight="1">
      <c r="A66" s="160"/>
      <c r="B66" s="161"/>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row>
    <row r="67" spans="1:26" ht="14.25" customHeight="1">
      <c r="A67" s="160"/>
      <c r="B67" s="161"/>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row>
    <row r="68" spans="1:26" ht="14.25" customHeight="1">
      <c r="A68" s="160"/>
      <c r="B68" s="161"/>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row>
    <row r="69" spans="1:26" ht="14.25" customHeight="1">
      <c r="A69" s="160"/>
      <c r="B69" s="161"/>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row>
    <row r="70" spans="1:26" ht="14.25" customHeight="1">
      <c r="A70" s="160"/>
      <c r="B70" s="161"/>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row>
    <row r="71" spans="1:26" ht="14.25" customHeight="1">
      <c r="A71" s="160"/>
      <c r="B71" s="161"/>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row>
    <row r="72" spans="1:26" ht="14.25" customHeight="1">
      <c r="A72" s="160"/>
      <c r="B72" s="161"/>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row>
    <row r="73" spans="1:26" ht="14.25" customHeight="1">
      <c r="A73" s="160"/>
      <c r="B73" s="161"/>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row>
    <row r="74" spans="1:26" ht="14.25" customHeight="1">
      <c r="A74" s="160"/>
      <c r="B74" s="161"/>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row>
    <row r="75" spans="1:26" ht="14.25" customHeight="1">
      <c r="A75" s="160"/>
      <c r="B75" s="161"/>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row>
    <row r="76" spans="1:26" ht="14.25" customHeight="1">
      <c r="A76" s="160"/>
      <c r="B76" s="161"/>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row>
    <row r="77" spans="1:26" ht="14.25" customHeight="1">
      <c r="A77" s="160"/>
      <c r="B77" s="161"/>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row>
    <row r="78" spans="1:26" ht="14.25" customHeight="1">
      <c r="A78" s="160"/>
      <c r="B78" s="161"/>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row>
    <row r="79" spans="1:26" ht="14.25" customHeight="1">
      <c r="A79" s="160"/>
      <c r="B79" s="161"/>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row>
    <row r="80" spans="1:26" ht="14.25" customHeight="1">
      <c r="A80" s="160"/>
      <c r="B80" s="161"/>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row>
    <row r="81" spans="1:26" ht="14.25" customHeight="1">
      <c r="A81" s="160"/>
      <c r="B81" s="161"/>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row>
    <row r="82" spans="1:26" ht="14.25" customHeight="1">
      <c r="A82" s="160"/>
      <c r="B82" s="161"/>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row>
    <row r="83" spans="1:26" ht="14.25" customHeight="1">
      <c r="A83" s="160"/>
      <c r="B83" s="161"/>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row>
    <row r="84" spans="1:26" ht="14.25" customHeight="1">
      <c r="A84" s="160"/>
      <c r="B84" s="161"/>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row>
    <row r="85" spans="1:26" ht="14.25" customHeight="1">
      <c r="A85" s="160"/>
      <c r="B85" s="161"/>
      <c r="C85" s="160"/>
      <c r="D85" s="160"/>
      <c r="E85" s="160"/>
      <c r="F85" s="160"/>
      <c r="G85" s="160"/>
      <c r="H85" s="160"/>
      <c r="I85" s="160"/>
      <c r="J85" s="160"/>
      <c r="K85" s="160"/>
      <c r="L85" s="160"/>
      <c r="M85" s="160"/>
      <c r="N85" s="160"/>
      <c r="O85" s="160"/>
      <c r="P85" s="160"/>
      <c r="Q85" s="160"/>
      <c r="R85" s="160"/>
      <c r="S85" s="160"/>
      <c r="T85" s="160"/>
      <c r="U85" s="160"/>
      <c r="V85" s="160"/>
      <c r="W85" s="160"/>
      <c r="X85" s="160"/>
      <c r="Y85" s="160"/>
      <c r="Z85" s="160"/>
    </row>
    <row r="86" spans="1:26" ht="14.25" customHeight="1">
      <c r="A86" s="160"/>
      <c r="B86" s="161"/>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row>
    <row r="87" spans="1:26" ht="14.25" customHeight="1">
      <c r="A87" s="160"/>
      <c r="B87" s="161"/>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row>
    <row r="88" spans="1:26" ht="14.25" customHeight="1">
      <c r="A88" s="160"/>
      <c r="B88" s="161"/>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row>
    <row r="89" spans="1:26" ht="14.25" customHeight="1">
      <c r="A89" s="160"/>
      <c r="B89" s="161"/>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row>
    <row r="90" spans="1:26" ht="14.25" customHeight="1">
      <c r="A90" s="160"/>
      <c r="B90" s="161"/>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row>
    <row r="91" spans="1:26" ht="14.25" customHeight="1">
      <c r="A91" s="160"/>
      <c r="B91" s="161"/>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row>
    <row r="92" spans="1:26" ht="14.25" customHeight="1">
      <c r="A92" s="160"/>
      <c r="B92" s="161"/>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row>
    <row r="93" spans="1:26" ht="14.25" customHeight="1">
      <c r="A93" s="160"/>
      <c r="B93" s="161"/>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row>
    <row r="94" spans="1:26" ht="14.25" customHeight="1">
      <c r="A94" s="160"/>
      <c r="B94" s="161"/>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row>
    <row r="95" spans="1:26" ht="14.25" customHeight="1">
      <c r="A95" s="160"/>
      <c r="B95" s="161"/>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row>
    <row r="96" spans="1:26" ht="14.25" customHeight="1">
      <c r="A96" s="160"/>
      <c r="B96" s="161"/>
      <c r="C96" s="160"/>
      <c r="D96" s="160"/>
      <c r="E96" s="160"/>
      <c r="F96" s="160"/>
      <c r="G96" s="160"/>
      <c r="H96" s="160"/>
      <c r="I96" s="160"/>
      <c r="J96" s="160"/>
      <c r="K96" s="160"/>
      <c r="L96" s="160"/>
      <c r="M96" s="160"/>
      <c r="N96" s="160"/>
      <c r="O96" s="160"/>
      <c r="P96" s="160"/>
      <c r="Q96" s="160"/>
      <c r="R96" s="160"/>
      <c r="S96" s="160"/>
      <c r="T96" s="160"/>
      <c r="U96" s="160"/>
      <c r="V96" s="160"/>
      <c r="W96" s="160"/>
      <c r="X96" s="160"/>
      <c r="Y96" s="160"/>
      <c r="Z96" s="160"/>
    </row>
    <row r="97" spans="1:26" ht="14.25" customHeight="1">
      <c r="A97" s="160"/>
      <c r="B97" s="161"/>
      <c r="C97" s="160"/>
      <c r="D97" s="160"/>
      <c r="E97" s="160"/>
      <c r="F97" s="160"/>
      <c r="G97" s="160"/>
      <c r="H97" s="160"/>
      <c r="I97" s="160"/>
      <c r="J97" s="160"/>
      <c r="K97" s="160"/>
      <c r="L97" s="160"/>
      <c r="M97" s="160"/>
      <c r="N97" s="160"/>
      <c r="O97" s="160"/>
      <c r="P97" s="160"/>
      <c r="Q97" s="160"/>
      <c r="R97" s="160"/>
      <c r="S97" s="160"/>
      <c r="T97" s="160"/>
      <c r="U97" s="160"/>
      <c r="V97" s="160"/>
      <c r="W97" s="160"/>
      <c r="X97" s="160"/>
      <c r="Y97" s="160"/>
      <c r="Z97" s="160"/>
    </row>
    <row r="98" spans="1:26" ht="14.25" customHeight="1">
      <c r="A98" s="160"/>
      <c r="B98" s="161"/>
      <c r="C98" s="160"/>
      <c r="D98" s="160"/>
      <c r="E98" s="160"/>
      <c r="F98" s="160"/>
      <c r="G98" s="160"/>
      <c r="H98" s="160"/>
      <c r="I98" s="160"/>
      <c r="J98" s="160"/>
      <c r="K98" s="160"/>
      <c r="L98" s="160"/>
      <c r="M98" s="160"/>
      <c r="N98" s="160"/>
      <c r="O98" s="160"/>
      <c r="P98" s="160"/>
      <c r="Q98" s="160"/>
      <c r="R98" s="160"/>
      <c r="S98" s="160"/>
      <c r="T98" s="160"/>
      <c r="U98" s="160"/>
      <c r="V98" s="160"/>
      <c r="W98" s="160"/>
      <c r="X98" s="160"/>
      <c r="Y98" s="160"/>
      <c r="Z98" s="160"/>
    </row>
    <row r="99" spans="1:26" ht="14.25" customHeight="1">
      <c r="A99" s="160"/>
      <c r="B99" s="161"/>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0"/>
    </row>
    <row r="100" spans="1:26" ht="14.25" customHeight="1">
      <c r="A100" s="160"/>
      <c r="B100" s="161"/>
      <c r="C100" s="160"/>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row>
    <row r="101" spans="1:26" ht="14.25" customHeight="1">
      <c r="A101" s="160"/>
      <c r="B101" s="161"/>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row>
    <row r="102" spans="1:26" ht="14.25" customHeight="1">
      <c r="A102" s="160"/>
      <c r="B102" s="161"/>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row>
    <row r="103" spans="1:26" ht="14.25" customHeight="1">
      <c r="A103" s="160"/>
      <c r="B103" s="161"/>
      <c r="C103" s="160"/>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row>
    <row r="104" spans="1:26" ht="14.25" customHeight="1">
      <c r="A104" s="160"/>
      <c r="B104" s="161"/>
      <c r="C104" s="160"/>
      <c r="D104" s="160"/>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row>
    <row r="105" spans="1:26" ht="14.25" customHeight="1">
      <c r="A105" s="160"/>
      <c r="B105" s="161"/>
      <c r="C105" s="160"/>
      <c r="D105" s="160"/>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0"/>
    </row>
    <row r="106" spans="1:26" ht="14.25" customHeight="1">
      <c r="A106" s="160"/>
      <c r="B106" s="161"/>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row>
    <row r="107" spans="1:26" ht="14.25" customHeight="1">
      <c r="A107" s="160"/>
      <c r="B107" s="161"/>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row>
    <row r="108" spans="1:26" ht="14.25" customHeight="1">
      <c r="A108" s="160"/>
      <c r="B108" s="161"/>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row>
    <row r="109" spans="1:26" ht="14.25" customHeight="1">
      <c r="A109" s="160"/>
      <c r="B109" s="161"/>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row>
    <row r="110" spans="1:26" ht="14.25" customHeight="1">
      <c r="A110" s="160"/>
      <c r="B110" s="161"/>
      <c r="C110" s="160"/>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row>
    <row r="111" spans="1:26" ht="14.25" customHeight="1">
      <c r="A111" s="160"/>
      <c r="B111" s="161"/>
      <c r="C111" s="160"/>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row>
    <row r="112" spans="1:26" ht="14.25" customHeight="1">
      <c r="A112" s="160"/>
      <c r="B112" s="161"/>
      <c r="C112" s="160"/>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row>
    <row r="113" spans="1:26" ht="14.25" customHeight="1">
      <c r="A113" s="160"/>
      <c r="B113" s="161"/>
      <c r="C113" s="160"/>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row>
    <row r="114" spans="1:26" ht="14.25" customHeight="1">
      <c r="A114" s="160"/>
      <c r="B114" s="161"/>
      <c r="C114" s="160"/>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row>
    <row r="115" spans="1:26" ht="14.25" customHeight="1">
      <c r="A115" s="160"/>
      <c r="B115" s="161"/>
      <c r="C115" s="160"/>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row>
    <row r="116" spans="1:26" ht="14.25" customHeight="1">
      <c r="A116" s="160"/>
      <c r="B116" s="161"/>
      <c r="C116" s="160"/>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row>
    <row r="117" spans="1:26" ht="14.25" customHeight="1">
      <c r="A117" s="160"/>
      <c r="B117" s="161"/>
      <c r="C117" s="160"/>
      <c r="D117" s="160"/>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row>
    <row r="118" spans="1:26" ht="14.25" customHeight="1">
      <c r="A118" s="160"/>
      <c r="B118" s="161"/>
      <c r="C118" s="160"/>
      <c r="D118" s="160"/>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row>
    <row r="119" spans="1:26" ht="14.25" customHeight="1">
      <c r="A119" s="160"/>
      <c r="B119" s="161"/>
      <c r="C119" s="160"/>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row>
    <row r="120" spans="1:26" ht="14.25" customHeight="1">
      <c r="A120" s="160"/>
      <c r="B120" s="161"/>
      <c r="C120" s="160"/>
      <c r="D120" s="160"/>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row>
    <row r="121" spans="1:26" ht="14.25" customHeight="1">
      <c r="A121" s="160"/>
      <c r="B121" s="161"/>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row>
    <row r="122" spans="1:26" ht="14.25" customHeight="1">
      <c r="A122" s="160"/>
      <c r="B122" s="161"/>
      <c r="C122" s="160"/>
      <c r="D122" s="160"/>
      <c r="E122" s="160"/>
      <c r="F122" s="160"/>
      <c r="G122" s="160"/>
      <c r="H122" s="160"/>
      <c r="I122" s="160"/>
      <c r="J122" s="160"/>
      <c r="K122" s="160"/>
      <c r="L122" s="160"/>
      <c r="M122" s="160"/>
      <c r="N122" s="160"/>
      <c r="O122" s="160"/>
      <c r="P122" s="160"/>
      <c r="Q122" s="160"/>
      <c r="R122" s="160"/>
      <c r="S122" s="160"/>
      <c r="T122" s="160"/>
      <c r="U122" s="160"/>
      <c r="V122" s="160"/>
      <c r="W122" s="160"/>
      <c r="X122" s="160"/>
      <c r="Y122" s="160"/>
      <c r="Z122" s="160"/>
    </row>
    <row r="123" spans="1:26" ht="14.25" customHeight="1">
      <c r="A123" s="160"/>
      <c r="B123" s="161"/>
      <c r="C123" s="160"/>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row>
    <row r="124" spans="1:26" ht="14.25" customHeight="1">
      <c r="A124" s="160"/>
      <c r="B124" s="161"/>
      <c r="C124" s="160"/>
      <c r="D124" s="160"/>
      <c r="E124" s="160"/>
      <c r="F124" s="160"/>
      <c r="G124" s="160"/>
      <c r="H124" s="160"/>
      <c r="I124" s="160"/>
      <c r="J124" s="160"/>
      <c r="K124" s="160"/>
      <c r="L124" s="160"/>
      <c r="M124" s="160"/>
      <c r="N124" s="160"/>
      <c r="O124" s="160"/>
      <c r="P124" s="160"/>
      <c r="Q124" s="160"/>
      <c r="R124" s="160"/>
      <c r="S124" s="160"/>
      <c r="T124" s="160"/>
      <c r="U124" s="160"/>
      <c r="V124" s="160"/>
      <c r="W124" s="160"/>
      <c r="X124" s="160"/>
      <c r="Y124" s="160"/>
      <c r="Z124" s="160"/>
    </row>
    <row r="125" spans="1:26" ht="14.25" customHeight="1">
      <c r="A125" s="160"/>
      <c r="B125" s="161"/>
      <c r="C125" s="160"/>
      <c r="D125" s="160"/>
      <c r="E125" s="160"/>
      <c r="F125" s="160"/>
      <c r="G125" s="160"/>
      <c r="H125" s="160"/>
      <c r="I125" s="160"/>
      <c r="J125" s="160"/>
      <c r="K125" s="160"/>
      <c r="L125" s="160"/>
      <c r="M125" s="160"/>
      <c r="N125" s="160"/>
      <c r="O125" s="160"/>
      <c r="P125" s="160"/>
      <c r="Q125" s="160"/>
      <c r="R125" s="160"/>
      <c r="S125" s="160"/>
      <c r="T125" s="160"/>
      <c r="U125" s="160"/>
      <c r="V125" s="160"/>
      <c r="W125" s="160"/>
      <c r="X125" s="160"/>
      <c r="Y125" s="160"/>
      <c r="Z125" s="160"/>
    </row>
    <row r="126" spans="1:26" ht="14.25" customHeight="1">
      <c r="A126" s="160"/>
      <c r="B126" s="161"/>
      <c r="C126" s="160"/>
      <c r="D126" s="160"/>
      <c r="E126" s="160"/>
      <c r="F126" s="160"/>
      <c r="G126" s="160"/>
      <c r="H126" s="160"/>
      <c r="I126" s="160"/>
      <c r="J126" s="160"/>
      <c r="K126" s="160"/>
      <c r="L126" s="160"/>
      <c r="M126" s="160"/>
      <c r="N126" s="160"/>
      <c r="O126" s="160"/>
      <c r="P126" s="160"/>
      <c r="Q126" s="160"/>
      <c r="R126" s="160"/>
      <c r="S126" s="160"/>
      <c r="T126" s="160"/>
      <c r="U126" s="160"/>
      <c r="V126" s="160"/>
      <c r="W126" s="160"/>
      <c r="X126" s="160"/>
      <c r="Y126" s="160"/>
      <c r="Z126" s="160"/>
    </row>
    <row r="127" spans="1:26" ht="14.25" customHeight="1">
      <c r="A127" s="160"/>
      <c r="B127" s="161"/>
      <c r="C127" s="160"/>
      <c r="D127" s="160"/>
      <c r="E127" s="160"/>
      <c r="F127" s="160"/>
      <c r="G127" s="160"/>
      <c r="H127" s="160"/>
      <c r="I127" s="160"/>
      <c r="J127" s="160"/>
      <c r="K127" s="160"/>
      <c r="L127" s="160"/>
      <c r="M127" s="160"/>
      <c r="N127" s="160"/>
      <c r="O127" s="160"/>
      <c r="P127" s="160"/>
      <c r="Q127" s="160"/>
      <c r="R127" s="160"/>
      <c r="S127" s="160"/>
      <c r="T127" s="160"/>
      <c r="U127" s="160"/>
      <c r="V127" s="160"/>
      <c r="W127" s="160"/>
      <c r="X127" s="160"/>
      <c r="Y127" s="160"/>
      <c r="Z127" s="160"/>
    </row>
    <row r="128" spans="1:26" ht="14.25" customHeight="1">
      <c r="A128" s="160"/>
      <c r="B128" s="161"/>
      <c r="C128" s="160"/>
      <c r="D128" s="160"/>
      <c r="E128" s="160"/>
      <c r="F128" s="160"/>
      <c r="G128" s="160"/>
      <c r="H128" s="160"/>
      <c r="I128" s="160"/>
      <c r="J128" s="160"/>
      <c r="K128" s="160"/>
      <c r="L128" s="160"/>
      <c r="M128" s="160"/>
      <c r="N128" s="160"/>
      <c r="O128" s="160"/>
      <c r="P128" s="160"/>
      <c r="Q128" s="160"/>
      <c r="R128" s="160"/>
      <c r="S128" s="160"/>
      <c r="T128" s="160"/>
      <c r="U128" s="160"/>
      <c r="V128" s="160"/>
      <c r="W128" s="160"/>
      <c r="X128" s="160"/>
      <c r="Y128" s="160"/>
      <c r="Z128" s="160"/>
    </row>
    <row r="129" spans="1:26" ht="14.25" customHeight="1">
      <c r="A129" s="160"/>
      <c r="B129" s="161"/>
      <c r="C129" s="160"/>
      <c r="D129" s="160"/>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0"/>
    </row>
    <row r="130" spans="1:26" ht="14.25" customHeight="1">
      <c r="A130" s="160"/>
      <c r="B130" s="161"/>
      <c r="C130" s="160"/>
      <c r="D130" s="160"/>
      <c r="E130" s="160"/>
      <c r="F130" s="160"/>
      <c r="G130" s="160"/>
      <c r="H130" s="160"/>
      <c r="I130" s="160"/>
      <c r="J130" s="160"/>
      <c r="K130" s="160"/>
      <c r="L130" s="160"/>
      <c r="M130" s="160"/>
      <c r="N130" s="160"/>
      <c r="O130" s="160"/>
      <c r="P130" s="160"/>
      <c r="Q130" s="160"/>
      <c r="R130" s="160"/>
      <c r="S130" s="160"/>
      <c r="T130" s="160"/>
      <c r="U130" s="160"/>
      <c r="V130" s="160"/>
      <c r="W130" s="160"/>
      <c r="X130" s="160"/>
      <c r="Y130" s="160"/>
      <c r="Z130" s="160"/>
    </row>
    <row r="131" spans="1:26" ht="14.25" customHeight="1">
      <c r="A131" s="160"/>
      <c r="B131" s="161"/>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row>
    <row r="132" spans="1:26" ht="14.25" customHeight="1">
      <c r="A132" s="160"/>
      <c r="B132" s="161"/>
      <c r="C132" s="160"/>
      <c r="D132" s="160"/>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0"/>
    </row>
    <row r="133" spans="1:26" ht="14.25" customHeight="1">
      <c r="A133" s="160"/>
      <c r="B133" s="161"/>
      <c r="C133" s="160"/>
      <c r="D133" s="160"/>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row>
    <row r="134" spans="1:26" ht="14.25" customHeight="1">
      <c r="A134" s="160"/>
      <c r="B134" s="161"/>
      <c r="C134" s="160"/>
      <c r="D134" s="160"/>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row>
    <row r="135" spans="1:26" ht="14.25" customHeight="1">
      <c r="A135" s="160"/>
      <c r="B135" s="161"/>
      <c r="C135" s="160"/>
      <c r="D135" s="160"/>
      <c r="E135" s="160"/>
      <c r="F135" s="160"/>
      <c r="G135" s="160"/>
      <c r="H135" s="160"/>
      <c r="I135" s="160"/>
      <c r="J135" s="160"/>
      <c r="K135" s="160"/>
      <c r="L135" s="160"/>
      <c r="M135" s="160"/>
      <c r="N135" s="160"/>
      <c r="O135" s="160"/>
      <c r="P135" s="160"/>
      <c r="Q135" s="160"/>
      <c r="R135" s="160"/>
      <c r="S135" s="160"/>
      <c r="T135" s="160"/>
      <c r="U135" s="160"/>
      <c r="V135" s="160"/>
      <c r="W135" s="160"/>
      <c r="X135" s="160"/>
      <c r="Y135" s="160"/>
      <c r="Z135" s="160"/>
    </row>
    <row r="136" spans="1:26" ht="14.25" customHeight="1">
      <c r="A136" s="160"/>
      <c r="B136" s="161"/>
      <c r="C136" s="160"/>
      <c r="D136" s="160"/>
      <c r="E136" s="160"/>
      <c r="F136" s="160"/>
      <c r="G136" s="160"/>
      <c r="H136" s="160"/>
      <c r="I136" s="160"/>
      <c r="J136" s="160"/>
      <c r="K136" s="160"/>
      <c r="L136" s="160"/>
      <c r="M136" s="160"/>
      <c r="N136" s="160"/>
      <c r="O136" s="160"/>
      <c r="P136" s="160"/>
      <c r="Q136" s="160"/>
      <c r="R136" s="160"/>
      <c r="S136" s="160"/>
      <c r="T136" s="160"/>
      <c r="U136" s="160"/>
      <c r="V136" s="160"/>
      <c r="W136" s="160"/>
      <c r="X136" s="160"/>
      <c r="Y136" s="160"/>
      <c r="Z136" s="160"/>
    </row>
    <row r="137" spans="1:26" ht="14.25" customHeight="1">
      <c r="A137" s="160"/>
      <c r="B137" s="161"/>
      <c r="C137" s="160"/>
      <c r="D137" s="160"/>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0"/>
    </row>
    <row r="138" spans="1:26" ht="14.25" customHeight="1">
      <c r="A138" s="160"/>
      <c r="B138" s="161"/>
      <c r="C138" s="160"/>
      <c r="D138" s="160"/>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row>
    <row r="139" spans="1:26" ht="14.25" customHeight="1">
      <c r="A139" s="160"/>
      <c r="B139" s="161"/>
      <c r="C139" s="160"/>
      <c r="D139" s="160"/>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row>
    <row r="140" spans="1:26" ht="14.25" customHeight="1">
      <c r="A140" s="160"/>
      <c r="B140" s="161"/>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row>
    <row r="141" spans="1:26" ht="14.25" customHeight="1">
      <c r="A141" s="160"/>
      <c r="B141" s="161"/>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row>
    <row r="142" spans="1:26" ht="14.25" customHeight="1">
      <c r="A142" s="160"/>
      <c r="B142" s="161"/>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row>
    <row r="143" spans="1:26" ht="14.25" customHeight="1">
      <c r="A143" s="160"/>
      <c r="B143" s="161"/>
      <c r="C143" s="160"/>
      <c r="D143" s="160"/>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row>
    <row r="144" spans="1:26" ht="14.25" customHeight="1">
      <c r="A144" s="160"/>
      <c r="B144" s="161"/>
      <c r="C144" s="160"/>
      <c r="D144" s="160"/>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row>
    <row r="145" spans="1:26" ht="14.25" customHeight="1">
      <c r="A145" s="160"/>
      <c r="B145" s="161"/>
      <c r="C145" s="160"/>
      <c r="D145" s="160"/>
      <c r="E145" s="160"/>
      <c r="F145" s="160"/>
      <c r="G145" s="160"/>
      <c r="H145" s="160"/>
      <c r="I145" s="160"/>
      <c r="J145" s="160"/>
      <c r="K145" s="160"/>
      <c r="L145" s="160"/>
      <c r="M145" s="160"/>
      <c r="N145" s="160"/>
      <c r="O145" s="160"/>
      <c r="P145" s="160"/>
      <c r="Q145" s="160"/>
      <c r="R145" s="160"/>
      <c r="S145" s="160"/>
      <c r="T145" s="160"/>
      <c r="U145" s="160"/>
      <c r="V145" s="160"/>
      <c r="W145" s="160"/>
      <c r="X145" s="160"/>
      <c r="Y145" s="160"/>
      <c r="Z145" s="160"/>
    </row>
    <row r="146" spans="1:26" ht="14.25" customHeight="1">
      <c r="A146" s="160"/>
      <c r="B146" s="161"/>
      <c r="C146" s="160"/>
      <c r="D146" s="160"/>
      <c r="E146" s="160"/>
      <c r="F146" s="160"/>
      <c r="G146" s="160"/>
      <c r="H146" s="160"/>
      <c r="I146" s="160"/>
      <c r="J146" s="160"/>
      <c r="K146" s="160"/>
      <c r="L146" s="160"/>
      <c r="M146" s="160"/>
      <c r="N146" s="160"/>
      <c r="O146" s="160"/>
      <c r="P146" s="160"/>
      <c r="Q146" s="160"/>
      <c r="R146" s="160"/>
      <c r="S146" s="160"/>
      <c r="T146" s="160"/>
      <c r="U146" s="160"/>
      <c r="V146" s="160"/>
      <c r="W146" s="160"/>
      <c r="X146" s="160"/>
      <c r="Y146" s="160"/>
      <c r="Z146" s="160"/>
    </row>
    <row r="147" spans="1:26" ht="14.25" customHeight="1">
      <c r="A147" s="160"/>
      <c r="B147" s="161"/>
      <c r="C147" s="160"/>
      <c r="D147" s="160"/>
      <c r="E147" s="160"/>
      <c r="F147" s="160"/>
      <c r="G147" s="160"/>
      <c r="H147" s="160"/>
      <c r="I147" s="160"/>
      <c r="J147" s="160"/>
      <c r="K147" s="160"/>
      <c r="L147" s="160"/>
      <c r="M147" s="160"/>
      <c r="N147" s="160"/>
      <c r="O147" s="160"/>
      <c r="P147" s="160"/>
      <c r="Q147" s="160"/>
      <c r="R147" s="160"/>
      <c r="S147" s="160"/>
      <c r="T147" s="160"/>
      <c r="U147" s="160"/>
      <c r="V147" s="160"/>
      <c r="W147" s="160"/>
      <c r="X147" s="160"/>
      <c r="Y147" s="160"/>
      <c r="Z147" s="160"/>
    </row>
    <row r="148" spans="1:26" ht="14.25" customHeight="1">
      <c r="A148" s="160"/>
      <c r="B148" s="161"/>
      <c r="C148" s="160"/>
      <c r="D148" s="160"/>
      <c r="E148" s="160"/>
      <c r="F148" s="160"/>
      <c r="G148" s="160"/>
      <c r="H148" s="160"/>
      <c r="I148" s="160"/>
      <c r="J148" s="160"/>
      <c r="K148" s="160"/>
      <c r="L148" s="160"/>
      <c r="M148" s="160"/>
      <c r="N148" s="160"/>
      <c r="O148" s="160"/>
      <c r="P148" s="160"/>
      <c r="Q148" s="160"/>
      <c r="R148" s="160"/>
      <c r="S148" s="160"/>
      <c r="T148" s="160"/>
      <c r="U148" s="160"/>
      <c r="V148" s="160"/>
      <c r="W148" s="160"/>
      <c r="X148" s="160"/>
      <c r="Y148" s="160"/>
      <c r="Z148" s="160"/>
    </row>
    <row r="149" spans="1:26" ht="14.25" customHeight="1">
      <c r="A149" s="160"/>
      <c r="B149" s="161"/>
      <c r="C149" s="160"/>
      <c r="D149" s="160"/>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row>
    <row r="150" spans="1:26" ht="14.25" customHeight="1">
      <c r="A150" s="160"/>
      <c r="B150" s="161"/>
      <c r="C150" s="160"/>
      <c r="D150" s="160"/>
      <c r="E150" s="160"/>
      <c r="F150" s="160"/>
      <c r="G150" s="160"/>
      <c r="H150" s="160"/>
      <c r="I150" s="160"/>
      <c r="J150" s="160"/>
      <c r="K150" s="160"/>
      <c r="L150" s="160"/>
      <c r="M150" s="160"/>
      <c r="N150" s="160"/>
      <c r="O150" s="160"/>
      <c r="P150" s="160"/>
      <c r="Q150" s="160"/>
      <c r="R150" s="160"/>
      <c r="S150" s="160"/>
      <c r="T150" s="160"/>
      <c r="U150" s="160"/>
      <c r="V150" s="160"/>
      <c r="W150" s="160"/>
      <c r="X150" s="160"/>
      <c r="Y150" s="160"/>
      <c r="Z150" s="160"/>
    </row>
    <row r="151" spans="1:26" ht="14.25" customHeight="1">
      <c r="A151" s="160"/>
      <c r="B151" s="161"/>
      <c r="C151" s="160"/>
      <c r="D151" s="160"/>
      <c r="E151" s="160"/>
      <c r="F151" s="160"/>
      <c r="G151" s="160"/>
      <c r="H151" s="160"/>
      <c r="I151" s="160"/>
      <c r="J151" s="160"/>
      <c r="K151" s="160"/>
      <c r="L151" s="160"/>
      <c r="M151" s="160"/>
      <c r="N151" s="160"/>
      <c r="O151" s="160"/>
      <c r="P151" s="160"/>
      <c r="Q151" s="160"/>
      <c r="R151" s="160"/>
      <c r="S151" s="160"/>
      <c r="T151" s="160"/>
      <c r="U151" s="160"/>
      <c r="V151" s="160"/>
      <c r="W151" s="160"/>
      <c r="X151" s="160"/>
      <c r="Y151" s="160"/>
      <c r="Z151" s="160"/>
    </row>
    <row r="152" spans="1:26" ht="14.25" customHeight="1">
      <c r="A152" s="160"/>
      <c r="B152" s="161"/>
      <c r="C152" s="160"/>
      <c r="D152" s="160"/>
      <c r="E152" s="160"/>
      <c r="F152" s="160"/>
      <c r="G152" s="160"/>
      <c r="H152" s="160"/>
      <c r="I152" s="160"/>
      <c r="J152" s="160"/>
      <c r="K152" s="160"/>
      <c r="L152" s="160"/>
      <c r="M152" s="160"/>
      <c r="N152" s="160"/>
      <c r="O152" s="160"/>
      <c r="P152" s="160"/>
      <c r="Q152" s="160"/>
      <c r="R152" s="160"/>
      <c r="S152" s="160"/>
      <c r="T152" s="160"/>
      <c r="U152" s="160"/>
      <c r="V152" s="160"/>
      <c r="W152" s="160"/>
      <c r="X152" s="160"/>
      <c r="Y152" s="160"/>
      <c r="Z152" s="160"/>
    </row>
    <row r="153" spans="1:26" ht="14.25" customHeight="1">
      <c r="A153" s="160"/>
      <c r="B153" s="161"/>
      <c r="C153" s="160"/>
      <c r="D153" s="160"/>
      <c r="E153" s="160"/>
      <c r="F153" s="160"/>
      <c r="G153" s="160"/>
      <c r="H153" s="160"/>
      <c r="I153" s="160"/>
      <c r="J153" s="160"/>
      <c r="K153" s="160"/>
      <c r="L153" s="160"/>
      <c r="M153" s="160"/>
      <c r="N153" s="160"/>
      <c r="O153" s="160"/>
      <c r="P153" s="160"/>
      <c r="Q153" s="160"/>
      <c r="R153" s="160"/>
      <c r="S153" s="160"/>
      <c r="T153" s="160"/>
      <c r="U153" s="160"/>
      <c r="V153" s="160"/>
      <c r="W153" s="160"/>
      <c r="X153" s="160"/>
      <c r="Y153" s="160"/>
      <c r="Z153" s="160"/>
    </row>
    <row r="154" spans="1:26" ht="14.25" customHeight="1">
      <c r="A154" s="160"/>
      <c r="B154" s="161"/>
      <c r="C154" s="160"/>
      <c r="D154" s="160"/>
      <c r="E154" s="160"/>
      <c r="F154" s="160"/>
      <c r="G154" s="160"/>
      <c r="H154" s="160"/>
      <c r="I154" s="160"/>
      <c r="J154" s="160"/>
      <c r="K154" s="160"/>
      <c r="L154" s="160"/>
      <c r="M154" s="160"/>
      <c r="N154" s="160"/>
      <c r="O154" s="160"/>
      <c r="P154" s="160"/>
      <c r="Q154" s="160"/>
      <c r="R154" s="160"/>
      <c r="S154" s="160"/>
      <c r="T154" s="160"/>
      <c r="U154" s="160"/>
      <c r="V154" s="160"/>
      <c r="W154" s="160"/>
      <c r="X154" s="160"/>
      <c r="Y154" s="160"/>
      <c r="Z154" s="160"/>
    </row>
    <row r="155" spans="1:26" ht="14.25" customHeight="1">
      <c r="A155" s="160"/>
      <c r="B155" s="161"/>
      <c r="C155" s="160"/>
      <c r="D155" s="160"/>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row>
    <row r="156" spans="1:26" ht="14.25" customHeight="1">
      <c r="A156" s="160"/>
      <c r="B156" s="161"/>
      <c r="C156" s="160"/>
      <c r="D156" s="160"/>
      <c r="E156" s="160"/>
      <c r="F156" s="160"/>
      <c r="G156" s="160"/>
      <c r="H156" s="160"/>
      <c r="I156" s="160"/>
      <c r="J156" s="160"/>
      <c r="K156" s="160"/>
      <c r="L156" s="160"/>
      <c r="M156" s="160"/>
      <c r="N156" s="160"/>
      <c r="O156" s="160"/>
      <c r="P156" s="160"/>
      <c r="Q156" s="160"/>
      <c r="R156" s="160"/>
      <c r="S156" s="160"/>
      <c r="T156" s="160"/>
      <c r="U156" s="160"/>
      <c r="V156" s="160"/>
      <c r="W156" s="160"/>
      <c r="X156" s="160"/>
      <c r="Y156" s="160"/>
      <c r="Z156" s="160"/>
    </row>
    <row r="157" spans="1:26" ht="14.25" customHeight="1">
      <c r="A157" s="160"/>
      <c r="B157" s="161"/>
      <c r="C157" s="160"/>
      <c r="D157" s="160"/>
      <c r="E157" s="160"/>
      <c r="F157" s="160"/>
      <c r="G157" s="160"/>
      <c r="H157" s="160"/>
      <c r="I157" s="160"/>
      <c r="J157" s="160"/>
      <c r="K157" s="160"/>
      <c r="L157" s="160"/>
      <c r="M157" s="160"/>
      <c r="N157" s="160"/>
      <c r="O157" s="160"/>
      <c r="P157" s="160"/>
      <c r="Q157" s="160"/>
      <c r="R157" s="160"/>
      <c r="S157" s="160"/>
      <c r="T157" s="160"/>
      <c r="U157" s="160"/>
      <c r="V157" s="160"/>
      <c r="W157" s="160"/>
      <c r="X157" s="160"/>
      <c r="Y157" s="160"/>
      <c r="Z157" s="160"/>
    </row>
    <row r="158" spans="1:26" ht="14.25" customHeight="1">
      <c r="A158" s="160"/>
      <c r="B158" s="161"/>
      <c r="C158" s="160"/>
      <c r="D158" s="160"/>
      <c r="E158" s="160"/>
      <c r="F158" s="160"/>
      <c r="G158" s="160"/>
      <c r="H158" s="160"/>
      <c r="I158" s="160"/>
      <c r="J158" s="160"/>
      <c r="K158" s="160"/>
      <c r="L158" s="160"/>
      <c r="M158" s="160"/>
      <c r="N158" s="160"/>
      <c r="O158" s="160"/>
      <c r="P158" s="160"/>
      <c r="Q158" s="160"/>
      <c r="R158" s="160"/>
      <c r="S158" s="160"/>
      <c r="T158" s="160"/>
      <c r="U158" s="160"/>
      <c r="V158" s="160"/>
      <c r="W158" s="160"/>
      <c r="X158" s="160"/>
      <c r="Y158" s="160"/>
      <c r="Z158" s="160"/>
    </row>
    <row r="159" spans="1:26" ht="14.25" customHeight="1">
      <c r="A159" s="160"/>
      <c r="B159" s="161"/>
      <c r="C159" s="160"/>
      <c r="D159" s="160"/>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row>
    <row r="160" spans="1:26" ht="14.25" customHeight="1">
      <c r="A160" s="160"/>
      <c r="B160" s="161"/>
      <c r="C160" s="160"/>
      <c r="D160" s="160"/>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row>
    <row r="161" spans="1:26" ht="14.25" customHeight="1">
      <c r="A161" s="160"/>
      <c r="B161" s="161"/>
      <c r="C161" s="160"/>
      <c r="D161" s="160"/>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row>
    <row r="162" spans="1:26" ht="14.25" customHeight="1">
      <c r="A162" s="160"/>
      <c r="B162" s="161"/>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row>
    <row r="163" spans="1:26" ht="14.25" customHeight="1">
      <c r="A163" s="160"/>
      <c r="B163" s="161"/>
      <c r="C163" s="160"/>
      <c r="D163" s="160"/>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0"/>
    </row>
    <row r="164" spans="1:26" ht="14.25" customHeight="1">
      <c r="A164" s="160"/>
      <c r="B164" s="161"/>
      <c r="C164" s="160"/>
      <c r="D164" s="160"/>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0"/>
    </row>
    <row r="165" spans="1:26" ht="14.25" customHeight="1">
      <c r="A165" s="160"/>
      <c r="B165" s="161"/>
      <c r="C165" s="160"/>
      <c r="D165" s="160"/>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row>
    <row r="166" spans="1:26" ht="14.25" customHeight="1">
      <c r="A166" s="160"/>
      <c r="B166" s="161"/>
      <c r="C166" s="160"/>
      <c r="D166" s="160"/>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row>
    <row r="167" spans="1:26" ht="14.25" customHeight="1">
      <c r="A167" s="160"/>
      <c r="B167" s="161"/>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row>
    <row r="168" spans="1:26" ht="14.25" customHeight="1">
      <c r="A168" s="160"/>
      <c r="B168" s="161"/>
      <c r="C168" s="160"/>
      <c r="D168" s="160"/>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row>
    <row r="169" spans="1:26" ht="14.25" customHeight="1">
      <c r="A169" s="160"/>
      <c r="B169" s="161"/>
      <c r="C169" s="160"/>
      <c r="D169" s="160"/>
      <c r="E169" s="160"/>
      <c r="F169" s="160"/>
      <c r="G169" s="160"/>
      <c r="H169" s="160"/>
      <c r="I169" s="160"/>
      <c r="J169" s="160"/>
      <c r="K169" s="160"/>
      <c r="L169" s="160"/>
      <c r="M169" s="160"/>
      <c r="N169" s="160"/>
      <c r="O169" s="160"/>
      <c r="P169" s="160"/>
      <c r="Q169" s="160"/>
      <c r="R169" s="160"/>
      <c r="S169" s="160"/>
      <c r="T169" s="160"/>
      <c r="U169" s="160"/>
      <c r="V169" s="160"/>
      <c r="W169" s="160"/>
      <c r="X169" s="160"/>
      <c r="Y169" s="160"/>
      <c r="Z169" s="160"/>
    </row>
    <row r="170" spans="1:26" ht="14.25" customHeight="1">
      <c r="A170" s="160"/>
      <c r="B170" s="161"/>
      <c r="C170" s="160"/>
      <c r="D170" s="160"/>
      <c r="E170" s="160"/>
      <c r="F170" s="160"/>
      <c r="G170" s="160"/>
      <c r="H170" s="160"/>
      <c r="I170" s="160"/>
      <c r="J170" s="160"/>
      <c r="K170" s="160"/>
      <c r="L170" s="160"/>
      <c r="M170" s="160"/>
      <c r="N170" s="160"/>
      <c r="O170" s="160"/>
      <c r="P170" s="160"/>
      <c r="Q170" s="160"/>
      <c r="R170" s="160"/>
      <c r="S170" s="160"/>
      <c r="T170" s="160"/>
      <c r="U170" s="160"/>
      <c r="V170" s="160"/>
      <c r="W170" s="160"/>
      <c r="X170" s="160"/>
      <c r="Y170" s="160"/>
      <c r="Z170" s="160"/>
    </row>
    <row r="171" spans="1:26" ht="14.25" customHeight="1">
      <c r="A171" s="160"/>
      <c r="B171" s="161"/>
      <c r="C171" s="160"/>
      <c r="D171" s="160"/>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0"/>
    </row>
    <row r="172" spans="1:26" ht="14.25" customHeight="1">
      <c r="A172" s="160"/>
      <c r="B172" s="161"/>
      <c r="C172" s="160"/>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row>
    <row r="173" spans="1:26" ht="14.25" customHeight="1">
      <c r="A173" s="160"/>
      <c r="B173" s="161"/>
      <c r="C173" s="160"/>
      <c r="D173" s="160"/>
      <c r="E173" s="160"/>
      <c r="F173" s="160"/>
      <c r="G173" s="160"/>
      <c r="H173" s="160"/>
      <c r="I173" s="160"/>
      <c r="J173" s="160"/>
      <c r="K173" s="160"/>
      <c r="L173" s="160"/>
      <c r="M173" s="160"/>
      <c r="N173" s="160"/>
      <c r="O173" s="160"/>
      <c r="P173" s="160"/>
      <c r="Q173" s="160"/>
      <c r="R173" s="160"/>
      <c r="S173" s="160"/>
      <c r="T173" s="160"/>
      <c r="U173" s="160"/>
      <c r="V173" s="160"/>
      <c r="W173" s="160"/>
      <c r="X173" s="160"/>
      <c r="Y173" s="160"/>
      <c r="Z173" s="160"/>
    </row>
    <row r="174" spans="1:26" ht="14.25" customHeight="1">
      <c r="A174" s="160"/>
      <c r="B174" s="161"/>
      <c r="C174" s="160"/>
      <c r="D174" s="160"/>
      <c r="E174" s="160"/>
      <c r="F174" s="160"/>
      <c r="G174" s="160"/>
      <c r="H174" s="160"/>
      <c r="I174" s="160"/>
      <c r="J174" s="160"/>
      <c r="K174" s="160"/>
      <c r="L174" s="160"/>
      <c r="M174" s="160"/>
      <c r="N174" s="160"/>
      <c r="O174" s="160"/>
      <c r="P174" s="160"/>
      <c r="Q174" s="160"/>
      <c r="R174" s="160"/>
      <c r="S174" s="160"/>
      <c r="T174" s="160"/>
      <c r="U174" s="160"/>
      <c r="V174" s="160"/>
      <c r="W174" s="160"/>
      <c r="X174" s="160"/>
      <c r="Y174" s="160"/>
      <c r="Z174" s="160"/>
    </row>
    <row r="175" spans="1:26" ht="14.25" customHeight="1">
      <c r="A175" s="160"/>
      <c r="B175" s="161"/>
      <c r="C175" s="160"/>
      <c r="D175" s="160"/>
      <c r="E175" s="160"/>
      <c r="F175" s="160"/>
      <c r="G175" s="160"/>
      <c r="H175" s="160"/>
      <c r="I175" s="160"/>
      <c r="J175" s="160"/>
      <c r="K175" s="160"/>
      <c r="L175" s="160"/>
      <c r="M175" s="160"/>
      <c r="N175" s="160"/>
      <c r="O175" s="160"/>
      <c r="P175" s="160"/>
      <c r="Q175" s="160"/>
      <c r="R175" s="160"/>
      <c r="S175" s="160"/>
      <c r="T175" s="160"/>
      <c r="U175" s="160"/>
      <c r="V175" s="160"/>
      <c r="W175" s="160"/>
      <c r="X175" s="160"/>
      <c r="Y175" s="160"/>
      <c r="Z175" s="160"/>
    </row>
    <row r="176" spans="1:26" ht="14.25" customHeight="1">
      <c r="A176" s="160"/>
      <c r="B176" s="161"/>
      <c r="C176" s="160"/>
      <c r="D176" s="160"/>
      <c r="E176" s="160"/>
      <c r="F176" s="160"/>
      <c r="G176" s="160"/>
      <c r="H176" s="160"/>
      <c r="I176" s="160"/>
      <c r="J176" s="160"/>
      <c r="K176" s="160"/>
      <c r="L176" s="160"/>
      <c r="M176" s="160"/>
      <c r="N176" s="160"/>
      <c r="O176" s="160"/>
      <c r="P176" s="160"/>
      <c r="Q176" s="160"/>
      <c r="R176" s="160"/>
      <c r="S176" s="160"/>
      <c r="T176" s="160"/>
      <c r="U176" s="160"/>
      <c r="V176" s="160"/>
      <c r="W176" s="160"/>
      <c r="X176" s="160"/>
      <c r="Y176" s="160"/>
      <c r="Z176" s="160"/>
    </row>
    <row r="177" spans="1:26" ht="14.25" customHeight="1">
      <c r="A177" s="160"/>
      <c r="B177" s="161"/>
      <c r="C177" s="160"/>
      <c r="D177" s="160"/>
      <c r="E177" s="160"/>
      <c r="F177" s="160"/>
      <c r="G177" s="160"/>
      <c r="H177" s="160"/>
      <c r="I177" s="160"/>
      <c r="J177" s="160"/>
      <c r="K177" s="160"/>
      <c r="L177" s="160"/>
      <c r="M177" s="160"/>
      <c r="N177" s="160"/>
      <c r="O177" s="160"/>
      <c r="P177" s="160"/>
      <c r="Q177" s="160"/>
      <c r="R177" s="160"/>
      <c r="S177" s="160"/>
      <c r="T177" s="160"/>
      <c r="U177" s="160"/>
      <c r="V177" s="160"/>
      <c r="W177" s="160"/>
      <c r="X177" s="160"/>
      <c r="Y177" s="160"/>
      <c r="Z177" s="160"/>
    </row>
    <row r="178" spans="1:26" ht="14.25" customHeight="1">
      <c r="A178" s="160"/>
      <c r="B178" s="161"/>
      <c r="C178" s="160"/>
      <c r="D178" s="160"/>
      <c r="E178" s="160"/>
      <c r="F178" s="160"/>
      <c r="G178" s="160"/>
      <c r="H178" s="160"/>
      <c r="I178" s="160"/>
      <c r="J178" s="160"/>
      <c r="K178" s="160"/>
      <c r="L178" s="160"/>
      <c r="M178" s="160"/>
      <c r="N178" s="160"/>
      <c r="O178" s="160"/>
      <c r="P178" s="160"/>
      <c r="Q178" s="160"/>
      <c r="R178" s="160"/>
      <c r="S178" s="160"/>
      <c r="T178" s="160"/>
      <c r="U178" s="160"/>
      <c r="V178" s="160"/>
      <c r="W178" s="160"/>
      <c r="X178" s="160"/>
      <c r="Y178" s="160"/>
      <c r="Z178" s="160"/>
    </row>
    <row r="179" spans="1:26" ht="14.25" customHeight="1">
      <c r="A179" s="160"/>
      <c r="B179" s="161"/>
      <c r="C179" s="160"/>
      <c r="D179" s="160"/>
      <c r="E179" s="160"/>
      <c r="F179" s="160"/>
      <c r="G179" s="160"/>
      <c r="H179" s="160"/>
      <c r="I179" s="160"/>
      <c r="J179" s="160"/>
      <c r="K179" s="160"/>
      <c r="L179" s="160"/>
      <c r="M179" s="160"/>
      <c r="N179" s="160"/>
      <c r="O179" s="160"/>
      <c r="P179" s="160"/>
      <c r="Q179" s="160"/>
      <c r="R179" s="160"/>
      <c r="S179" s="160"/>
      <c r="T179" s="160"/>
      <c r="U179" s="160"/>
      <c r="V179" s="160"/>
      <c r="W179" s="160"/>
      <c r="X179" s="160"/>
      <c r="Y179" s="160"/>
      <c r="Z179" s="160"/>
    </row>
    <row r="180" spans="1:26" ht="14.25" customHeight="1">
      <c r="A180" s="160"/>
      <c r="B180" s="161"/>
      <c r="C180" s="160"/>
      <c r="D180" s="160"/>
      <c r="E180" s="160"/>
      <c r="F180" s="160"/>
      <c r="G180" s="160"/>
      <c r="H180" s="160"/>
      <c r="I180" s="160"/>
      <c r="J180" s="160"/>
      <c r="K180" s="160"/>
      <c r="L180" s="160"/>
      <c r="M180" s="160"/>
      <c r="N180" s="160"/>
      <c r="O180" s="160"/>
      <c r="P180" s="160"/>
      <c r="Q180" s="160"/>
      <c r="R180" s="160"/>
      <c r="S180" s="160"/>
      <c r="T180" s="160"/>
      <c r="U180" s="160"/>
      <c r="V180" s="160"/>
      <c r="W180" s="160"/>
      <c r="X180" s="160"/>
      <c r="Y180" s="160"/>
      <c r="Z180" s="160"/>
    </row>
    <row r="181" spans="1:26" ht="14.25" customHeight="1">
      <c r="A181" s="160"/>
      <c r="B181" s="161"/>
      <c r="C181" s="160"/>
      <c r="D181" s="160"/>
      <c r="E181" s="160"/>
      <c r="F181" s="160"/>
      <c r="G181" s="160"/>
      <c r="H181" s="160"/>
      <c r="I181" s="160"/>
      <c r="J181" s="160"/>
      <c r="K181" s="160"/>
      <c r="L181" s="160"/>
      <c r="M181" s="160"/>
      <c r="N181" s="160"/>
      <c r="O181" s="160"/>
      <c r="P181" s="160"/>
      <c r="Q181" s="160"/>
      <c r="R181" s="160"/>
      <c r="S181" s="160"/>
      <c r="T181" s="160"/>
      <c r="U181" s="160"/>
      <c r="V181" s="160"/>
      <c r="W181" s="160"/>
      <c r="X181" s="160"/>
      <c r="Y181" s="160"/>
      <c r="Z181" s="160"/>
    </row>
    <row r="182" spans="1:26" ht="14.25" customHeight="1">
      <c r="A182" s="160"/>
      <c r="B182" s="161"/>
      <c r="C182" s="160"/>
      <c r="D182" s="160"/>
      <c r="E182" s="160"/>
      <c r="F182" s="160"/>
      <c r="G182" s="160"/>
      <c r="H182" s="160"/>
      <c r="I182" s="160"/>
      <c r="J182" s="160"/>
      <c r="K182" s="160"/>
      <c r="L182" s="160"/>
      <c r="M182" s="160"/>
      <c r="N182" s="160"/>
      <c r="O182" s="160"/>
      <c r="P182" s="160"/>
      <c r="Q182" s="160"/>
      <c r="R182" s="160"/>
      <c r="S182" s="160"/>
      <c r="T182" s="160"/>
      <c r="U182" s="160"/>
      <c r="V182" s="160"/>
      <c r="W182" s="160"/>
      <c r="X182" s="160"/>
      <c r="Y182" s="160"/>
      <c r="Z182" s="160"/>
    </row>
    <row r="183" spans="1:26" ht="14.25" customHeight="1">
      <c r="A183" s="160"/>
      <c r="B183" s="161"/>
      <c r="C183" s="160"/>
      <c r="D183" s="160"/>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0"/>
    </row>
    <row r="184" spans="1:26" ht="14.25" customHeight="1">
      <c r="A184" s="160"/>
      <c r="B184" s="161"/>
      <c r="C184" s="160"/>
      <c r="D184" s="160"/>
      <c r="E184" s="160"/>
      <c r="F184" s="160"/>
      <c r="G184" s="160"/>
      <c r="H184" s="160"/>
      <c r="I184" s="160"/>
      <c r="J184" s="160"/>
      <c r="K184" s="160"/>
      <c r="L184" s="160"/>
      <c r="M184" s="160"/>
      <c r="N184" s="160"/>
      <c r="O184" s="160"/>
      <c r="P184" s="160"/>
      <c r="Q184" s="160"/>
      <c r="R184" s="160"/>
      <c r="S184" s="160"/>
      <c r="T184" s="160"/>
      <c r="U184" s="160"/>
      <c r="V184" s="160"/>
      <c r="W184" s="160"/>
      <c r="X184" s="160"/>
      <c r="Y184" s="160"/>
      <c r="Z184" s="160"/>
    </row>
    <row r="185" spans="1:26" ht="14.25" customHeight="1">
      <c r="A185" s="160"/>
      <c r="B185" s="161"/>
      <c r="C185" s="160"/>
      <c r="D185" s="160"/>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row>
    <row r="186" spans="1:26" ht="14.25" customHeight="1">
      <c r="A186" s="160"/>
      <c r="B186" s="161"/>
      <c r="C186" s="160"/>
      <c r="D186" s="160"/>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0"/>
    </row>
    <row r="187" spans="1:26" ht="14.25" customHeight="1">
      <c r="A187" s="160"/>
      <c r="B187" s="161"/>
      <c r="C187" s="160"/>
      <c r="D187" s="160"/>
      <c r="E187" s="160"/>
      <c r="F187" s="160"/>
      <c r="G187" s="160"/>
      <c r="H187" s="160"/>
      <c r="I187" s="160"/>
      <c r="J187" s="160"/>
      <c r="K187" s="160"/>
      <c r="L187" s="160"/>
      <c r="M187" s="160"/>
      <c r="N187" s="160"/>
      <c r="O187" s="160"/>
      <c r="P187" s="160"/>
      <c r="Q187" s="160"/>
      <c r="R187" s="160"/>
      <c r="S187" s="160"/>
      <c r="T187" s="160"/>
      <c r="U187" s="160"/>
      <c r="V187" s="160"/>
      <c r="W187" s="160"/>
      <c r="X187" s="160"/>
      <c r="Y187" s="160"/>
      <c r="Z187" s="160"/>
    </row>
    <row r="188" spans="1:26" ht="14.25" customHeight="1">
      <c r="A188" s="160"/>
      <c r="B188" s="161"/>
      <c r="C188" s="160"/>
      <c r="D188" s="160"/>
      <c r="E188" s="160"/>
      <c r="F188" s="160"/>
      <c r="G188" s="160"/>
      <c r="H188" s="160"/>
      <c r="I188" s="160"/>
      <c r="J188" s="160"/>
      <c r="K188" s="160"/>
      <c r="L188" s="160"/>
      <c r="M188" s="160"/>
      <c r="N188" s="160"/>
      <c r="O188" s="160"/>
      <c r="P188" s="160"/>
      <c r="Q188" s="160"/>
      <c r="R188" s="160"/>
      <c r="S188" s="160"/>
      <c r="T188" s="160"/>
      <c r="U188" s="160"/>
      <c r="V188" s="160"/>
      <c r="W188" s="160"/>
      <c r="X188" s="160"/>
      <c r="Y188" s="160"/>
      <c r="Z188" s="160"/>
    </row>
    <row r="189" spans="1:26" ht="14.25" customHeight="1">
      <c r="A189" s="160"/>
      <c r="B189" s="161"/>
      <c r="C189" s="160"/>
      <c r="D189" s="160"/>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0"/>
    </row>
    <row r="190" spans="1:26" ht="14.25" customHeight="1">
      <c r="A190" s="160"/>
      <c r="B190" s="161"/>
      <c r="C190" s="160"/>
      <c r="D190" s="160"/>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0"/>
    </row>
    <row r="191" spans="1:26" ht="14.25" customHeight="1">
      <c r="A191" s="160"/>
      <c r="B191" s="161"/>
      <c r="C191" s="160"/>
      <c r="D191" s="160"/>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0"/>
    </row>
    <row r="192" spans="1:26" ht="14.25" customHeight="1">
      <c r="A192" s="160"/>
      <c r="B192" s="161"/>
      <c r="C192" s="160"/>
      <c r="D192" s="160"/>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row>
    <row r="193" spans="1:26" ht="14.25" customHeight="1">
      <c r="A193" s="160"/>
      <c r="B193" s="161"/>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row>
    <row r="194" spans="1:26" ht="14.25" customHeight="1">
      <c r="A194" s="160"/>
      <c r="B194" s="161"/>
      <c r="C194" s="160"/>
      <c r="D194" s="160"/>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0"/>
    </row>
    <row r="195" spans="1:26" ht="14.25" customHeight="1">
      <c r="A195" s="160"/>
      <c r="B195" s="161"/>
      <c r="C195" s="160"/>
      <c r="D195" s="160"/>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0"/>
    </row>
    <row r="196" spans="1:26" ht="14.25" customHeight="1">
      <c r="A196" s="160"/>
      <c r="B196" s="161"/>
      <c r="C196" s="160"/>
      <c r="D196" s="160"/>
      <c r="E196" s="160"/>
      <c r="F196" s="160"/>
      <c r="G196" s="160"/>
      <c r="H196" s="160"/>
      <c r="I196" s="160"/>
      <c r="J196" s="160"/>
      <c r="K196" s="160"/>
      <c r="L196" s="160"/>
      <c r="M196" s="160"/>
      <c r="N196" s="160"/>
      <c r="O196" s="160"/>
      <c r="P196" s="160"/>
      <c r="Q196" s="160"/>
      <c r="R196" s="160"/>
      <c r="S196" s="160"/>
      <c r="T196" s="160"/>
      <c r="U196" s="160"/>
      <c r="V196" s="160"/>
      <c r="W196" s="160"/>
      <c r="X196" s="160"/>
      <c r="Y196" s="160"/>
      <c r="Z196" s="160"/>
    </row>
    <row r="197" spans="1:26" ht="14.25" customHeight="1">
      <c r="A197" s="160"/>
      <c r="B197" s="161"/>
      <c r="C197" s="160"/>
      <c r="D197" s="160"/>
      <c r="E197" s="160"/>
      <c r="F197" s="160"/>
      <c r="G197" s="160"/>
      <c r="H197" s="160"/>
      <c r="I197" s="160"/>
      <c r="J197" s="160"/>
      <c r="K197" s="160"/>
      <c r="L197" s="160"/>
      <c r="M197" s="160"/>
      <c r="N197" s="160"/>
      <c r="O197" s="160"/>
      <c r="P197" s="160"/>
      <c r="Q197" s="160"/>
      <c r="R197" s="160"/>
      <c r="S197" s="160"/>
      <c r="T197" s="160"/>
      <c r="U197" s="160"/>
      <c r="V197" s="160"/>
      <c r="W197" s="160"/>
      <c r="X197" s="160"/>
      <c r="Y197" s="160"/>
      <c r="Z197" s="160"/>
    </row>
    <row r="198" spans="1:26" ht="14.25" customHeight="1">
      <c r="A198" s="160"/>
      <c r="B198" s="161"/>
      <c r="C198" s="160"/>
      <c r="D198" s="160"/>
      <c r="E198" s="160"/>
      <c r="F198" s="160"/>
      <c r="G198" s="160"/>
      <c r="H198" s="160"/>
      <c r="I198" s="160"/>
      <c r="J198" s="160"/>
      <c r="K198" s="160"/>
      <c r="L198" s="160"/>
      <c r="M198" s="160"/>
      <c r="N198" s="160"/>
      <c r="O198" s="160"/>
      <c r="P198" s="160"/>
      <c r="Q198" s="160"/>
      <c r="R198" s="160"/>
      <c r="S198" s="160"/>
      <c r="T198" s="160"/>
      <c r="U198" s="160"/>
      <c r="V198" s="160"/>
      <c r="W198" s="160"/>
      <c r="X198" s="160"/>
      <c r="Y198" s="160"/>
      <c r="Z198" s="160"/>
    </row>
    <row r="199" spans="1:26" ht="14.25" customHeight="1">
      <c r="A199" s="160"/>
      <c r="B199" s="161"/>
      <c r="C199" s="160"/>
      <c r="D199" s="160"/>
      <c r="E199" s="160"/>
      <c r="F199" s="160"/>
      <c r="G199" s="160"/>
      <c r="H199" s="160"/>
      <c r="I199" s="160"/>
      <c r="J199" s="160"/>
      <c r="K199" s="160"/>
      <c r="L199" s="160"/>
      <c r="M199" s="160"/>
      <c r="N199" s="160"/>
      <c r="O199" s="160"/>
      <c r="P199" s="160"/>
      <c r="Q199" s="160"/>
      <c r="R199" s="160"/>
      <c r="S199" s="160"/>
      <c r="T199" s="160"/>
      <c r="U199" s="160"/>
      <c r="V199" s="160"/>
      <c r="W199" s="160"/>
      <c r="X199" s="160"/>
      <c r="Y199" s="160"/>
      <c r="Z199" s="160"/>
    </row>
    <row r="200" spans="1:26" ht="14.25" customHeight="1">
      <c r="A200" s="160"/>
      <c r="B200" s="161"/>
      <c r="C200" s="160"/>
      <c r="D200" s="160"/>
      <c r="E200" s="160"/>
      <c r="F200" s="160"/>
      <c r="G200" s="160"/>
      <c r="H200" s="160"/>
      <c r="I200" s="160"/>
      <c r="J200" s="160"/>
      <c r="K200" s="160"/>
      <c r="L200" s="160"/>
      <c r="M200" s="160"/>
      <c r="N200" s="160"/>
      <c r="O200" s="160"/>
      <c r="P200" s="160"/>
      <c r="Q200" s="160"/>
      <c r="R200" s="160"/>
      <c r="S200" s="160"/>
      <c r="T200" s="160"/>
      <c r="U200" s="160"/>
      <c r="V200" s="160"/>
      <c r="W200" s="160"/>
      <c r="X200" s="160"/>
      <c r="Y200" s="160"/>
      <c r="Z200" s="160"/>
    </row>
    <row r="201" spans="1:26" ht="14.25" customHeight="1">
      <c r="A201" s="160"/>
      <c r="B201" s="161"/>
      <c r="C201" s="160"/>
      <c r="D201" s="160"/>
      <c r="E201" s="160"/>
      <c r="F201" s="160"/>
      <c r="G201" s="160"/>
      <c r="H201" s="160"/>
      <c r="I201" s="160"/>
      <c r="J201" s="160"/>
      <c r="K201" s="160"/>
      <c r="L201" s="160"/>
      <c r="M201" s="160"/>
      <c r="N201" s="160"/>
      <c r="O201" s="160"/>
      <c r="P201" s="160"/>
      <c r="Q201" s="160"/>
      <c r="R201" s="160"/>
      <c r="S201" s="160"/>
      <c r="T201" s="160"/>
      <c r="U201" s="160"/>
      <c r="V201" s="160"/>
      <c r="W201" s="160"/>
      <c r="X201" s="160"/>
      <c r="Y201" s="160"/>
      <c r="Z201" s="160"/>
    </row>
    <row r="202" spans="1:26" ht="14.25" customHeight="1">
      <c r="A202" s="160"/>
      <c r="B202" s="161"/>
      <c r="C202" s="160"/>
      <c r="D202" s="160"/>
      <c r="E202" s="160"/>
      <c r="F202" s="160"/>
      <c r="G202" s="160"/>
      <c r="H202" s="160"/>
      <c r="I202" s="160"/>
      <c r="J202" s="160"/>
      <c r="K202" s="160"/>
      <c r="L202" s="160"/>
      <c r="M202" s="160"/>
      <c r="N202" s="160"/>
      <c r="O202" s="160"/>
      <c r="P202" s="160"/>
      <c r="Q202" s="160"/>
      <c r="R202" s="160"/>
      <c r="S202" s="160"/>
      <c r="T202" s="160"/>
      <c r="U202" s="160"/>
      <c r="V202" s="160"/>
      <c r="W202" s="160"/>
      <c r="X202" s="160"/>
      <c r="Y202" s="160"/>
      <c r="Z202" s="160"/>
    </row>
    <row r="203" spans="1:26" ht="14.25" customHeight="1">
      <c r="A203" s="160"/>
      <c r="B203" s="161"/>
      <c r="C203" s="160"/>
      <c r="D203" s="160"/>
      <c r="E203" s="160"/>
      <c r="F203" s="160"/>
      <c r="G203" s="160"/>
      <c r="H203" s="160"/>
      <c r="I203" s="160"/>
      <c r="J203" s="160"/>
      <c r="K203" s="160"/>
      <c r="L203" s="160"/>
      <c r="M203" s="160"/>
      <c r="N203" s="160"/>
      <c r="O203" s="160"/>
      <c r="P203" s="160"/>
      <c r="Q203" s="160"/>
      <c r="R203" s="160"/>
      <c r="S203" s="160"/>
      <c r="T203" s="160"/>
      <c r="U203" s="160"/>
      <c r="V203" s="160"/>
      <c r="W203" s="160"/>
      <c r="X203" s="160"/>
      <c r="Y203" s="160"/>
      <c r="Z203" s="160"/>
    </row>
    <row r="204" spans="1:26" ht="14.25" customHeight="1">
      <c r="A204" s="160"/>
      <c r="B204" s="161"/>
      <c r="C204" s="160"/>
      <c r="D204" s="160"/>
      <c r="E204" s="160"/>
      <c r="F204" s="160"/>
      <c r="G204" s="160"/>
      <c r="H204" s="160"/>
      <c r="I204" s="160"/>
      <c r="J204" s="160"/>
      <c r="K204" s="160"/>
      <c r="L204" s="160"/>
      <c r="M204" s="160"/>
      <c r="N204" s="160"/>
      <c r="O204" s="160"/>
      <c r="P204" s="160"/>
      <c r="Q204" s="160"/>
      <c r="R204" s="160"/>
      <c r="S204" s="160"/>
      <c r="T204" s="160"/>
      <c r="U204" s="160"/>
      <c r="V204" s="160"/>
      <c r="W204" s="160"/>
      <c r="X204" s="160"/>
      <c r="Y204" s="160"/>
      <c r="Z204" s="160"/>
    </row>
    <row r="205" spans="1:26" ht="14.25" customHeight="1">
      <c r="A205" s="160"/>
      <c r="B205" s="161"/>
      <c r="C205" s="160"/>
      <c r="D205" s="160"/>
      <c r="E205" s="160"/>
      <c r="F205" s="160"/>
      <c r="G205" s="160"/>
      <c r="H205" s="160"/>
      <c r="I205" s="160"/>
      <c r="J205" s="160"/>
      <c r="K205" s="160"/>
      <c r="L205" s="160"/>
      <c r="M205" s="160"/>
      <c r="N205" s="160"/>
      <c r="O205" s="160"/>
      <c r="P205" s="160"/>
      <c r="Q205" s="160"/>
      <c r="R205" s="160"/>
      <c r="S205" s="160"/>
      <c r="T205" s="160"/>
      <c r="U205" s="160"/>
      <c r="V205" s="160"/>
      <c r="W205" s="160"/>
      <c r="X205" s="160"/>
      <c r="Y205" s="160"/>
      <c r="Z205" s="160"/>
    </row>
    <row r="206" spans="1:26" ht="14.25" customHeight="1">
      <c r="A206" s="160"/>
      <c r="B206" s="161"/>
      <c r="C206" s="160"/>
      <c r="D206" s="160"/>
      <c r="E206" s="160"/>
      <c r="F206" s="160"/>
      <c r="G206" s="160"/>
      <c r="H206" s="160"/>
      <c r="I206" s="160"/>
      <c r="J206" s="160"/>
      <c r="K206" s="160"/>
      <c r="L206" s="160"/>
      <c r="M206" s="160"/>
      <c r="N206" s="160"/>
      <c r="O206" s="160"/>
      <c r="P206" s="160"/>
      <c r="Q206" s="160"/>
      <c r="R206" s="160"/>
      <c r="S206" s="160"/>
      <c r="T206" s="160"/>
      <c r="U206" s="160"/>
      <c r="V206" s="160"/>
      <c r="W206" s="160"/>
      <c r="X206" s="160"/>
      <c r="Y206" s="160"/>
      <c r="Z206" s="160"/>
    </row>
    <row r="207" spans="1:26" ht="14.25" customHeight="1">
      <c r="A207" s="160"/>
      <c r="B207" s="161"/>
      <c r="C207" s="160"/>
      <c r="D207" s="160"/>
      <c r="E207" s="160"/>
      <c r="F207" s="160"/>
      <c r="G207" s="160"/>
      <c r="H207" s="160"/>
      <c r="I207" s="160"/>
      <c r="J207" s="160"/>
      <c r="K207" s="160"/>
      <c r="L207" s="160"/>
      <c r="M207" s="160"/>
      <c r="N207" s="160"/>
      <c r="O207" s="160"/>
      <c r="P207" s="160"/>
      <c r="Q207" s="160"/>
      <c r="R207" s="160"/>
      <c r="S207" s="160"/>
      <c r="T207" s="160"/>
      <c r="U207" s="160"/>
      <c r="V207" s="160"/>
      <c r="W207" s="160"/>
      <c r="X207" s="160"/>
      <c r="Y207" s="160"/>
      <c r="Z207" s="160"/>
    </row>
    <row r="208" spans="1:26" ht="14.25" customHeight="1">
      <c r="A208" s="160"/>
      <c r="B208" s="161"/>
      <c r="C208" s="160"/>
      <c r="D208" s="160"/>
      <c r="E208" s="160"/>
      <c r="F208" s="160"/>
      <c r="G208" s="160"/>
      <c r="H208" s="160"/>
      <c r="I208" s="160"/>
      <c r="J208" s="160"/>
      <c r="K208" s="160"/>
      <c r="L208" s="160"/>
      <c r="M208" s="160"/>
      <c r="N208" s="160"/>
      <c r="O208" s="160"/>
      <c r="P208" s="160"/>
      <c r="Q208" s="160"/>
      <c r="R208" s="160"/>
      <c r="S208" s="160"/>
      <c r="T208" s="160"/>
      <c r="U208" s="160"/>
      <c r="V208" s="160"/>
      <c r="W208" s="160"/>
      <c r="X208" s="160"/>
      <c r="Y208" s="160"/>
      <c r="Z208" s="160"/>
    </row>
    <row r="209" spans="1:26" ht="14.25" customHeight="1">
      <c r="A209" s="160"/>
      <c r="B209" s="161"/>
      <c r="C209" s="160"/>
      <c r="D209" s="160"/>
      <c r="E209" s="160"/>
      <c r="F209" s="160"/>
      <c r="G209" s="160"/>
      <c r="H209" s="160"/>
      <c r="I209" s="160"/>
      <c r="J209" s="160"/>
      <c r="K209" s="160"/>
      <c r="L209" s="160"/>
      <c r="M209" s="160"/>
      <c r="N209" s="160"/>
      <c r="O209" s="160"/>
      <c r="P209" s="160"/>
      <c r="Q209" s="160"/>
      <c r="R209" s="160"/>
      <c r="S209" s="160"/>
      <c r="T209" s="160"/>
      <c r="U209" s="160"/>
      <c r="V209" s="160"/>
      <c r="W209" s="160"/>
      <c r="X209" s="160"/>
      <c r="Y209" s="160"/>
      <c r="Z209" s="160"/>
    </row>
    <row r="210" spans="1:26" ht="14.25" customHeight="1">
      <c r="A210" s="160"/>
      <c r="B210" s="161"/>
      <c r="C210" s="160"/>
      <c r="D210" s="160"/>
      <c r="E210" s="160"/>
      <c r="F210" s="160"/>
      <c r="G210" s="160"/>
      <c r="H210" s="160"/>
      <c r="I210" s="160"/>
      <c r="J210" s="160"/>
      <c r="K210" s="160"/>
      <c r="L210" s="160"/>
      <c r="M210" s="160"/>
      <c r="N210" s="160"/>
      <c r="O210" s="160"/>
      <c r="P210" s="160"/>
      <c r="Q210" s="160"/>
      <c r="R210" s="160"/>
      <c r="S210" s="160"/>
      <c r="T210" s="160"/>
      <c r="U210" s="160"/>
      <c r="V210" s="160"/>
      <c r="W210" s="160"/>
      <c r="X210" s="160"/>
      <c r="Y210" s="160"/>
      <c r="Z210" s="160"/>
    </row>
    <row r="211" spans="1:26" ht="14.25" customHeight="1">
      <c r="A211" s="160"/>
      <c r="B211" s="161"/>
      <c r="C211" s="160"/>
      <c r="D211" s="160"/>
      <c r="E211" s="160"/>
      <c r="F211" s="160"/>
      <c r="G211" s="160"/>
      <c r="H211" s="160"/>
      <c r="I211" s="160"/>
      <c r="J211" s="160"/>
      <c r="K211" s="160"/>
      <c r="L211" s="160"/>
      <c r="M211" s="160"/>
      <c r="N211" s="160"/>
      <c r="O211" s="160"/>
      <c r="P211" s="160"/>
      <c r="Q211" s="160"/>
      <c r="R211" s="160"/>
      <c r="S211" s="160"/>
      <c r="T211" s="160"/>
      <c r="U211" s="160"/>
      <c r="V211" s="160"/>
      <c r="W211" s="160"/>
      <c r="X211" s="160"/>
      <c r="Y211" s="160"/>
      <c r="Z211" s="160"/>
    </row>
    <row r="212" spans="1:26" ht="14.25" customHeight="1">
      <c r="A212" s="160"/>
      <c r="B212" s="161"/>
      <c r="C212" s="160"/>
      <c r="D212" s="160"/>
      <c r="E212" s="160"/>
      <c r="F212" s="160"/>
      <c r="G212" s="160"/>
      <c r="H212" s="160"/>
      <c r="I212" s="160"/>
      <c r="J212" s="160"/>
      <c r="K212" s="160"/>
      <c r="L212" s="160"/>
      <c r="M212" s="160"/>
      <c r="N212" s="160"/>
      <c r="O212" s="160"/>
      <c r="P212" s="160"/>
      <c r="Q212" s="160"/>
      <c r="R212" s="160"/>
      <c r="S212" s="160"/>
      <c r="T212" s="160"/>
      <c r="U212" s="160"/>
      <c r="V212" s="160"/>
      <c r="W212" s="160"/>
      <c r="X212" s="160"/>
      <c r="Y212" s="160"/>
      <c r="Z212" s="160"/>
    </row>
    <row r="213" spans="1:26" ht="14.25" customHeight="1">
      <c r="A213" s="160"/>
      <c r="B213" s="161"/>
      <c r="C213" s="160"/>
      <c r="D213" s="160"/>
      <c r="E213" s="160"/>
      <c r="F213" s="160"/>
      <c r="G213" s="160"/>
      <c r="H213" s="160"/>
      <c r="I213" s="160"/>
      <c r="J213" s="160"/>
      <c r="K213" s="160"/>
      <c r="L213" s="160"/>
      <c r="M213" s="160"/>
      <c r="N213" s="160"/>
      <c r="O213" s="160"/>
      <c r="P213" s="160"/>
      <c r="Q213" s="160"/>
      <c r="R213" s="160"/>
      <c r="S213" s="160"/>
      <c r="T213" s="160"/>
      <c r="U213" s="160"/>
      <c r="V213" s="160"/>
      <c r="W213" s="160"/>
      <c r="X213" s="160"/>
      <c r="Y213" s="160"/>
      <c r="Z213" s="160"/>
    </row>
    <row r="214" spans="1:26" ht="14.25" customHeight="1">
      <c r="A214" s="160"/>
      <c r="B214" s="161"/>
      <c r="C214" s="160"/>
      <c r="D214" s="160"/>
      <c r="E214" s="160"/>
      <c r="F214" s="160"/>
      <c r="G214" s="160"/>
      <c r="H214" s="160"/>
      <c r="I214" s="160"/>
      <c r="J214" s="160"/>
      <c r="K214" s="160"/>
      <c r="L214" s="160"/>
      <c r="M214" s="160"/>
      <c r="N214" s="160"/>
      <c r="O214" s="160"/>
      <c r="P214" s="160"/>
      <c r="Q214" s="160"/>
      <c r="R214" s="160"/>
      <c r="S214" s="160"/>
      <c r="T214" s="160"/>
      <c r="U214" s="160"/>
      <c r="V214" s="160"/>
      <c r="W214" s="160"/>
      <c r="X214" s="160"/>
      <c r="Y214" s="160"/>
      <c r="Z214" s="160"/>
    </row>
    <row r="215" spans="1:26" ht="14.25" customHeight="1">
      <c r="A215" s="160"/>
      <c r="B215" s="161"/>
      <c r="C215" s="160"/>
      <c r="D215" s="160"/>
      <c r="E215" s="160"/>
      <c r="F215" s="160"/>
      <c r="G215" s="160"/>
      <c r="H215" s="160"/>
      <c r="I215" s="160"/>
      <c r="J215" s="160"/>
      <c r="K215" s="160"/>
      <c r="L215" s="160"/>
      <c r="M215" s="160"/>
      <c r="N215" s="160"/>
      <c r="O215" s="160"/>
      <c r="P215" s="160"/>
      <c r="Q215" s="160"/>
      <c r="R215" s="160"/>
      <c r="S215" s="160"/>
      <c r="T215" s="160"/>
      <c r="U215" s="160"/>
      <c r="V215" s="160"/>
      <c r="W215" s="160"/>
      <c r="X215" s="160"/>
      <c r="Y215" s="160"/>
      <c r="Z215" s="160"/>
    </row>
    <row r="216" spans="1:26" ht="14.25" customHeight="1">
      <c r="A216" s="160"/>
      <c r="B216" s="161"/>
      <c r="C216" s="160"/>
      <c r="D216" s="160"/>
      <c r="E216" s="160"/>
      <c r="F216" s="160"/>
      <c r="G216" s="160"/>
      <c r="H216" s="160"/>
      <c r="I216" s="160"/>
      <c r="J216" s="160"/>
      <c r="K216" s="160"/>
      <c r="L216" s="160"/>
      <c r="M216" s="160"/>
      <c r="N216" s="160"/>
      <c r="O216" s="160"/>
      <c r="P216" s="160"/>
      <c r="Q216" s="160"/>
      <c r="R216" s="160"/>
      <c r="S216" s="160"/>
      <c r="T216" s="160"/>
      <c r="U216" s="160"/>
      <c r="V216" s="160"/>
      <c r="W216" s="160"/>
      <c r="X216" s="160"/>
      <c r="Y216" s="160"/>
      <c r="Z216" s="160"/>
    </row>
    <row r="217" spans="1:26" ht="14.25" customHeight="1">
      <c r="A217" s="160"/>
      <c r="B217" s="161"/>
      <c r="C217" s="160"/>
      <c r="D217" s="160"/>
      <c r="E217" s="160"/>
      <c r="F217" s="160"/>
      <c r="G217" s="160"/>
      <c r="H217" s="160"/>
      <c r="I217" s="160"/>
      <c r="J217" s="160"/>
      <c r="K217" s="160"/>
      <c r="L217" s="160"/>
      <c r="M217" s="160"/>
      <c r="N217" s="160"/>
      <c r="O217" s="160"/>
      <c r="P217" s="160"/>
      <c r="Q217" s="160"/>
      <c r="R217" s="160"/>
      <c r="S217" s="160"/>
      <c r="T217" s="160"/>
      <c r="U217" s="160"/>
      <c r="V217" s="160"/>
      <c r="W217" s="160"/>
      <c r="X217" s="160"/>
      <c r="Y217" s="160"/>
      <c r="Z217" s="160"/>
    </row>
    <row r="218" spans="1:26" ht="14.25" customHeight="1">
      <c r="A218" s="160"/>
      <c r="B218" s="161"/>
      <c r="C218" s="160"/>
      <c r="D218" s="160"/>
      <c r="E218" s="160"/>
      <c r="F218" s="160"/>
      <c r="G218" s="160"/>
      <c r="H218" s="160"/>
      <c r="I218" s="160"/>
      <c r="J218" s="160"/>
      <c r="K218" s="160"/>
      <c r="L218" s="160"/>
      <c r="M218" s="160"/>
      <c r="N218" s="160"/>
      <c r="O218" s="160"/>
      <c r="P218" s="160"/>
      <c r="Q218" s="160"/>
      <c r="R218" s="160"/>
      <c r="S218" s="160"/>
      <c r="T218" s="160"/>
      <c r="U218" s="160"/>
      <c r="V218" s="160"/>
      <c r="W218" s="160"/>
      <c r="X218" s="160"/>
      <c r="Y218" s="160"/>
      <c r="Z218" s="160"/>
    </row>
    <row r="219" spans="1:26" ht="14.25" customHeight="1">
      <c r="A219" s="160"/>
      <c r="B219" s="161"/>
      <c r="C219" s="160"/>
      <c r="D219" s="160"/>
      <c r="E219" s="160"/>
      <c r="F219" s="160"/>
      <c r="G219" s="160"/>
      <c r="H219" s="160"/>
      <c r="I219" s="160"/>
      <c r="J219" s="160"/>
      <c r="K219" s="160"/>
      <c r="L219" s="160"/>
      <c r="M219" s="160"/>
      <c r="N219" s="160"/>
      <c r="O219" s="160"/>
      <c r="P219" s="160"/>
      <c r="Q219" s="160"/>
      <c r="R219" s="160"/>
      <c r="S219" s="160"/>
      <c r="T219" s="160"/>
      <c r="U219" s="160"/>
      <c r="V219" s="160"/>
      <c r="W219" s="160"/>
      <c r="X219" s="160"/>
      <c r="Y219" s="160"/>
      <c r="Z219" s="160"/>
    </row>
    <row r="220" spans="1:26" ht="14.25" customHeight="1">
      <c r="A220" s="160"/>
      <c r="B220" s="161"/>
      <c r="C220" s="160"/>
      <c r="D220" s="160"/>
      <c r="E220" s="160"/>
      <c r="F220" s="160"/>
      <c r="G220" s="160"/>
      <c r="H220" s="160"/>
      <c r="I220" s="160"/>
      <c r="J220" s="160"/>
      <c r="K220" s="160"/>
      <c r="L220" s="160"/>
      <c r="M220" s="160"/>
      <c r="N220" s="160"/>
      <c r="O220" s="160"/>
      <c r="P220" s="160"/>
      <c r="Q220" s="160"/>
      <c r="R220" s="160"/>
      <c r="S220" s="160"/>
      <c r="T220" s="160"/>
      <c r="U220" s="160"/>
      <c r="V220" s="160"/>
      <c r="W220" s="160"/>
      <c r="X220" s="160"/>
      <c r="Y220" s="160"/>
      <c r="Z220" s="160"/>
    </row>
    <row r="221" spans="1:26" ht="14.25" customHeight="1">
      <c r="A221" s="160"/>
      <c r="B221" s="161"/>
      <c r="C221" s="160"/>
      <c r="D221" s="160"/>
      <c r="E221" s="160"/>
      <c r="F221" s="160"/>
      <c r="G221" s="160"/>
      <c r="H221" s="160"/>
      <c r="I221" s="160"/>
      <c r="J221" s="160"/>
      <c r="K221" s="160"/>
      <c r="L221" s="160"/>
      <c r="M221" s="160"/>
      <c r="N221" s="160"/>
      <c r="O221" s="160"/>
      <c r="P221" s="160"/>
      <c r="Q221" s="160"/>
      <c r="R221" s="160"/>
      <c r="S221" s="160"/>
      <c r="T221" s="160"/>
      <c r="U221" s="160"/>
      <c r="V221" s="160"/>
      <c r="W221" s="160"/>
      <c r="X221" s="160"/>
      <c r="Y221" s="160"/>
      <c r="Z221" s="160"/>
    </row>
    <row r="222" spans="1:26" ht="14.25" customHeight="1">
      <c r="A222" s="160"/>
      <c r="B222" s="161"/>
      <c r="C222" s="160"/>
      <c r="D222" s="160"/>
      <c r="E222" s="160"/>
      <c r="F222" s="160"/>
      <c r="G222" s="160"/>
      <c r="H222" s="160"/>
      <c r="I222" s="160"/>
      <c r="J222" s="160"/>
      <c r="K222" s="160"/>
      <c r="L222" s="160"/>
      <c r="M222" s="160"/>
      <c r="N222" s="160"/>
      <c r="O222" s="160"/>
      <c r="P222" s="160"/>
      <c r="Q222" s="160"/>
      <c r="R222" s="160"/>
      <c r="S222" s="160"/>
      <c r="T222" s="160"/>
      <c r="U222" s="160"/>
      <c r="V222" s="160"/>
      <c r="W222" s="160"/>
      <c r="X222" s="160"/>
      <c r="Y222" s="160"/>
      <c r="Z222" s="160"/>
    </row>
    <row r="223" spans="1:26" ht="14.25" customHeight="1">
      <c r="A223" s="160"/>
      <c r="B223" s="161"/>
      <c r="C223" s="160"/>
      <c r="D223" s="160"/>
      <c r="E223" s="160"/>
      <c r="F223" s="160"/>
      <c r="G223" s="160"/>
      <c r="H223" s="160"/>
      <c r="I223" s="160"/>
      <c r="J223" s="160"/>
      <c r="K223" s="160"/>
      <c r="L223" s="160"/>
      <c r="M223" s="160"/>
      <c r="N223" s="160"/>
      <c r="O223" s="160"/>
      <c r="P223" s="160"/>
      <c r="Q223" s="160"/>
      <c r="R223" s="160"/>
      <c r="S223" s="160"/>
      <c r="T223" s="160"/>
      <c r="U223" s="160"/>
      <c r="V223" s="160"/>
      <c r="W223" s="160"/>
      <c r="X223" s="160"/>
      <c r="Y223" s="160"/>
      <c r="Z223" s="160"/>
    </row>
    <row r="224" spans="1:26" ht="14.25" customHeight="1">
      <c r="A224" s="160"/>
      <c r="B224" s="161"/>
      <c r="C224" s="160"/>
      <c r="D224" s="160"/>
      <c r="E224" s="160"/>
      <c r="F224" s="160"/>
      <c r="G224" s="160"/>
      <c r="H224" s="160"/>
      <c r="I224" s="160"/>
      <c r="J224" s="160"/>
      <c r="K224" s="160"/>
      <c r="L224" s="160"/>
      <c r="M224" s="160"/>
      <c r="N224" s="160"/>
      <c r="O224" s="160"/>
      <c r="P224" s="160"/>
      <c r="Q224" s="160"/>
      <c r="R224" s="160"/>
      <c r="S224" s="160"/>
      <c r="T224" s="160"/>
      <c r="U224" s="160"/>
      <c r="V224" s="160"/>
      <c r="W224" s="160"/>
      <c r="X224" s="160"/>
      <c r="Y224" s="160"/>
      <c r="Z224" s="160"/>
    </row>
    <row r="225" spans="1:26" ht="14.25" customHeight="1">
      <c r="A225" s="160"/>
      <c r="B225" s="161"/>
      <c r="C225" s="160"/>
      <c r="D225" s="160"/>
      <c r="E225" s="160"/>
      <c r="F225" s="160"/>
      <c r="G225" s="160"/>
      <c r="H225" s="160"/>
      <c r="I225" s="160"/>
      <c r="J225" s="160"/>
      <c r="K225" s="160"/>
      <c r="L225" s="160"/>
      <c r="M225" s="160"/>
      <c r="N225" s="160"/>
      <c r="O225" s="160"/>
      <c r="P225" s="160"/>
      <c r="Q225" s="160"/>
      <c r="R225" s="160"/>
      <c r="S225" s="160"/>
      <c r="T225" s="160"/>
      <c r="U225" s="160"/>
      <c r="V225" s="160"/>
      <c r="W225" s="160"/>
      <c r="X225" s="160"/>
      <c r="Y225" s="160"/>
      <c r="Z225" s="160"/>
    </row>
    <row r="226" spans="1:26" ht="14.25" customHeight="1">
      <c r="A226" s="160"/>
      <c r="B226" s="161"/>
      <c r="C226" s="160"/>
      <c r="D226" s="160"/>
      <c r="E226" s="160"/>
      <c r="F226" s="160"/>
      <c r="G226" s="160"/>
      <c r="H226" s="160"/>
      <c r="I226" s="160"/>
      <c r="J226" s="160"/>
      <c r="K226" s="160"/>
      <c r="L226" s="160"/>
      <c r="M226" s="160"/>
      <c r="N226" s="160"/>
      <c r="O226" s="160"/>
      <c r="P226" s="160"/>
      <c r="Q226" s="160"/>
      <c r="R226" s="160"/>
      <c r="S226" s="160"/>
      <c r="T226" s="160"/>
      <c r="U226" s="160"/>
      <c r="V226" s="160"/>
      <c r="W226" s="160"/>
      <c r="X226" s="160"/>
      <c r="Y226" s="160"/>
      <c r="Z226" s="160"/>
    </row>
    <row r="227" spans="1:26" ht="14.25" customHeight="1">
      <c r="A227" s="160"/>
      <c r="B227" s="161"/>
      <c r="C227" s="160"/>
      <c r="D227" s="160"/>
      <c r="E227" s="160"/>
      <c r="F227" s="160"/>
      <c r="G227" s="160"/>
      <c r="H227" s="160"/>
      <c r="I227" s="160"/>
      <c r="J227" s="160"/>
      <c r="K227" s="160"/>
      <c r="L227" s="160"/>
      <c r="M227" s="160"/>
      <c r="N227" s="160"/>
      <c r="O227" s="160"/>
      <c r="P227" s="160"/>
      <c r="Q227" s="160"/>
      <c r="R227" s="160"/>
      <c r="S227" s="160"/>
      <c r="T227" s="160"/>
      <c r="U227" s="160"/>
      <c r="V227" s="160"/>
      <c r="W227" s="160"/>
      <c r="X227" s="160"/>
      <c r="Y227" s="160"/>
      <c r="Z227" s="160"/>
    </row>
    <row r="228" spans="1:26" ht="14.25" customHeight="1">
      <c r="A228" s="160"/>
      <c r="B228" s="161"/>
      <c r="C228" s="160"/>
      <c r="D228" s="160"/>
      <c r="E228" s="160"/>
      <c r="F228" s="160"/>
      <c r="G228" s="160"/>
      <c r="H228" s="160"/>
      <c r="I228" s="160"/>
      <c r="J228" s="160"/>
      <c r="K228" s="160"/>
      <c r="L228" s="160"/>
      <c r="M228" s="160"/>
      <c r="N228" s="160"/>
      <c r="O228" s="160"/>
      <c r="P228" s="160"/>
      <c r="Q228" s="160"/>
      <c r="R228" s="160"/>
      <c r="S228" s="160"/>
      <c r="T228" s="160"/>
      <c r="U228" s="160"/>
      <c r="V228" s="160"/>
      <c r="W228" s="160"/>
      <c r="X228" s="160"/>
      <c r="Y228" s="160"/>
      <c r="Z228" s="160"/>
    </row>
    <row r="229" spans="1:26" ht="14.25" customHeight="1">
      <c r="A229" s="160"/>
      <c r="B229" s="161"/>
      <c r="C229" s="160"/>
      <c r="D229" s="160"/>
      <c r="E229" s="160"/>
      <c r="F229" s="160"/>
      <c r="G229" s="160"/>
      <c r="H229" s="160"/>
      <c r="I229" s="160"/>
      <c r="J229" s="160"/>
      <c r="K229" s="160"/>
      <c r="L229" s="160"/>
      <c r="M229" s="160"/>
      <c r="N229" s="160"/>
      <c r="O229" s="160"/>
      <c r="P229" s="160"/>
      <c r="Q229" s="160"/>
      <c r="R229" s="160"/>
      <c r="S229" s="160"/>
      <c r="T229" s="160"/>
      <c r="U229" s="160"/>
      <c r="V229" s="160"/>
      <c r="W229" s="160"/>
      <c r="X229" s="160"/>
      <c r="Y229" s="160"/>
      <c r="Z229" s="160"/>
    </row>
    <row r="230" spans="1:26" ht="14.25" customHeight="1">
      <c r="A230" s="160"/>
      <c r="B230" s="161"/>
      <c r="C230" s="160"/>
      <c r="D230" s="160"/>
      <c r="E230" s="160"/>
      <c r="F230" s="160"/>
      <c r="G230" s="160"/>
      <c r="H230" s="160"/>
      <c r="I230" s="160"/>
      <c r="J230" s="160"/>
      <c r="K230" s="160"/>
      <c r="L230" s="160"/>
      <c r="M230" s="160"/>
      <c r="N230" s="160"/>
      <c r="O230" s="160"/>
      <c r="P230" s="160"/>
      <c r="Q230" s="160"/>
      <c r="R230" s="160"/>
      <c r="S230" s="160"/>
      <c r="T230" s="160"/>
      <c r="U230" s="160"/>
      <c r="V230" s="160"/>
      <c r="W230" s="160"/>
      <c r="X230" s="160"/>
      <c r="Y230" s="160"/>
      <c r="Z230" s="160"/>
    </row>
    <row r="231" spans="1:26" ht="14.25" customHeight="1">
      <c r="A231" s="160"/>
      <c r="B231" s="161"/>
      <c r="C231" s="160"/>
      <c r="D231" s="160"/>
      <c r="E231" s="160"/>
      <c r="F231" s="160"/>
      <c r="G231" s="160"/>
      <c r="H231" s="160"/>
      <c r="I231" s="160"/>
      <c r="J231" s="160"/>
      <c r="K231" s="160"/>
      <c r="L231" s="160"/>
      <c r="M231" s="160"/>
      <c r="N231" s="160"/>
      <c r="O231" s="160"/>
      <c r="P231" s="160"/>
      <c r="Q231" s="160"/>
      <c r="R231" s="160"/>
      <c r="S231" s="160"/>
      <c r="T231" s="160"/>
      <c r="U231" s="160"/>
      <c r="V231" s="160"/>
      <c r="W231" s="160"/>
      <c r="X231" s="160"/>
      <c r="Y231" s="160"/>
      <c r="Z231" s="160"/>
    </row>
    <row r="232" spans="1:26" ht="14.25" customHeight="1">
      <c r="A232" s="160"/>
      <c r="B232" s="161"/>
      <c r="C232" s="160"/>
      <c r="D232" s="160"/>
      <c r="E232" s="160"/>
      <c r="F232" s="160"/>
      <c r="G232" s="160"/>
      <c r="H232" s="160"/>
      <c r="I232" s="160"/>
      <c r="J232" s="160"/>
      <c r="K232" s="160"/>
      <c r="L232" s="160"/>
      <c r="M232" s="160"/>
      <c r="N232" s="160"/>
      <c r="O232" s="160"/>
      <c r="P232" s="160"/>
      <c r="Q232" s="160"/>
      <c r="R232" s="160"/>
      <c r="S232" s="160"/>
      <c r="T232" s="160"/>
      <c r="U232" s="160"/>
      <c r="V232" s="160"/>
      <c r="W232" s="160"/>
      <c r="X232" s="160"/>
      <c r="Y232" s="160"/>
      <c r="Z232" s="160"/>
    </row>
    <row r="233" spans="1:26" ht="14.25" customHeight="1">
      <c r="A233" s="160"/>
      <c r="B233" s="161"/>
      <c r="C233" s="160"/>
      <c r="D233" s="160"/>
      <c r="E233" s="160"/>
      <c r="F233" s="160"/>
      <c r="G233" s="160"/>
      <c r="H233" s="160"/>
      <c r="I233" s="160"/>
      <c r="J233" s="160"/>
      <c r="K233" s="160"/>
      <c r="L233" s="160"/>
      <c r="M233" s="160"/>
      <c r="N233" s="160"/>
      <c r="O233" s="160"/>
      <c r="P233" s="160"/>
      <c r="Q233" s="160"/>
      <c r="R233" s="160"/>
      <c r="S233" s="160"/>
      <c r="T233" s="160"/>
      <c r="U233" s="160"/>
      <c r="V233" s="160"/>
      <c r="W233" s="160"/>
      <c r="X233" s="160"/>
      <c r="Y233" s="160"/>
      <c r="Z233" s="160"/>
    </row>
    <row r="234" spans="1:26" ht="14.25" customHeight="1">
      <c r="A234" s="160"/>
      <c r="B234" s="161"/>
      <c r="C234" s="160"/>
      <c r="D234" s="160"/>
      <c r="E234" s="160"/>
      <c r="F234" s="160"/>
      <c r="G234" s="160"/>
      <c r="H234" s="160"/>
      <c r="I234" s="160"/>
      <c r="J234" s="160"/>
      <c r="K234" s="160"/>
      <c r="L234" s="160"/>
      <c r="M234" s="160"/>
      <c r="N234" s="160"/>
      <c r="O234" s="160"/>
      <c r="P234" s="160"/>
      <c r="Q234" s="160"/>
      <c r="R234" s="160"/>
      <c r="S234" s="160"/>
      <c r="T234" s="160"/>
      <c r="U234" s="160"/>
      <c r="V234" s="160"/>
      <c r="W234" s="160"/>
      <c r="X234" s="160"/>
      <c r="Y234" s="160"/>
      <c r="Z234" s="160"/>
    </row>
    <row r="235" spans="1:26" ht="14.25" customHeight="1">
      <c r="A235" s="160"/>
      <c r="B235" s="161"/>
      <c r="C235" s="160"/>
      <c r="D235" s="160"/>
      <c r="E235" s="160"/>
      <c r="F235" s="160"/>
      <c r="G235" s="160"/>
      <c r="H235" s="160"/>
      <c r="I235" s="160"/>
      <c r="J235" s="160"/>
      <c r="K235" s="160"/>
      <c r="L235" s="160"/>
      <c r="M235" s="160"/>
      <c r="N235" s="160"/>
      <c r="O235" s="160"/>
      <c r="P235" s="160"/>
      <c r="Q235" s="160"/>
      <c r="R235" s="160"/>
      <c r="S235" s="160"/>
      <c r="T235" s="160"/>
      <c r="U235" s="160"/>
      <c r="V235" s="160"/>
      <c r="W235" s="160"/>
      <c r="X235" s="160"/>
      <c r="Y235" s="160"/>
      <c r="Z235" s="160"/>
    </row>
    <row r="236" spans="1:26" ht="14.25" customHeight="1">
      <c r="A236" s="160"/>
      <c r="B236" s="161"/>
      <c r="C236" s="160"/>
      <c r="D236" s="160"/>
      <c r="E236" s="160"/>
      <c r="F236" s="160"/>
      <c r="G236" s="160"/>
      <c r="H236" s="160"/>
      <c r="I236" s="160"/>
      <c r="J236" s="160"/>
      <c r="K236" s="160"/>
      <c r="L236" s="160"/>
      <c r="M236" s="160"/>
      <c r="N236" s="160"/>
      <c r="O236" s="160"/>
      <c r="P236" s="160"/>
      <c r="Q236" s="160"/>
      <c r="R236" s="160"/>
      <c r="S236" s="160"/>
      <c r="T236" s="160"/>
      <c r="U236" s="160"/>
      <c r="V236" s="160"/>
      <c r="W236" s="160"/>
      <c r="X236" s="160"/>
      <c r="Y236" s="160"/>
      <c r="Z236" s="160"/>
    </row>
    <row r="237" spans="1:26" ht="14.25" customHeight="1">
      <c r="A237" s="160"/>
      <c r="B237" s="161"/>
      <c r="C237" s="160"/>
      <c r="D237" s="160"/>
      <c r="E237" s="160"/>
      <c r="F237" s="160"/>
      <c r="G237" s="160"/>
      <c r="H237" s="160"/>
      <c r="I237" s="160"/>
      <c r="J237" s="160"/>
      <c r="K237" s="160"/>
      <c r="L237" s="160"/>
      <c r="M237" s="160"/>
      <c r="N237" s="160"/>
      <c r="O237" s="160"/>
      <c r="P237" s="160"/>
      <c r="Q237" s="160"/>
      <c r="R237" s="160"/>
      <c r="S237" s="160"/>
      <c r="T237" s="160"/>
      <c r="U237" s="160"/>
      <c r="V237" s="160"/>
      <c r="W237" s="160"/>
      <c r="X237" s="160"/>
      <c r="Y237" s="160"/>
      <c r="Z237" s="160"/>
    </row>
    <row r="238" spans="1:26" ht="14.25" customHeight="1">
      <c r="A238" s="160"/>
      <c r="B238" s="161"/>
      <c r="C238" s="160"/>
      <c r="D238" s="160"/>
      <c r="E238" s="160"/>
      <c r="F238" s="160"/>
      <c r="G238" s="160"/>
      <c r="H238" s="160"/>
      <c r="I238" s="160"/>
      <c r="J238" s="160"/>
      <c r="K238" s="160"/>
      <c r="L238" s="160"/>
      <c r="M238" s="160"/>
      <c r="N238" s="160"/>
      <c r="O238" s="160"/>
      <c r="P238" s="160"/>
      <c r="Q238" s="160"/>
      <c r="R238" s="160"/>
      <c r="S238" s="160"/>
      <c r="T238" s="160"/>
      <c r="U238" s="160"/>
      <c r="V238" s="160"/>
      <c r="W238" s="160"/>
      <c r="X238" s="160"/>
      <c r="Y238" s="160"/>
      <c r="Z238" s="160"/>
    </row>
    <row r="239" spans="1:26" ht="14.25" customHeight="1">
      <c r="A239" s="160"/>
      <c r="B239" s="161"/>
      <c r="C239" s="160"/>
      <c r="D239" s="160"/>
      <c r="E239" s="160"/>
      <c r="F239" s="160"/>
      <c r="G239" s="160"/>
      <c r="H239" s="160"/>
      <c r="I239" s="160"/>
      <c r="J239" s="160"/>
      <c r="K239" s="160"/>
      <c r="L239" s="160"/>
      <c r="M239" s="160"/>
      <c r="N239" s="160"/>
      <c r="O239" s="160"/>
      <c r="P239" s="160"/>
      <c r="Q239" s="160"/>
      <c r="R239" s="160"/>
      <c r="S239" s="160"/>
      <c r="T239" s="160"/>
      <c r="U239" s="160"/>
      <c r="V239" s="160"/>
      <c r="W239" s="160"/>
      <c r="X239" s="160"/>
      <c r="Y239" s="160"/>
      <c r="Z239" s="160"/>
    </row>
    <row r="240" spans="1:26" ht="14.25" customHeight="1">
      <c r="A240" s="160"/>
      <c r="B240" s="161"/>
      <c r="C240" s="160"/>
      <c r="D240" s="160"/>
      <c r="E240" s="160"/>
      <c r="F240" s="160"/>
      <c r="G240" s="160"/>
      <c r="H240" s="160"/>
      <c r="I240" s="160"/>
      <c r="J240" s="160"/>
      <c r="K240" s="160"/>
      <c r="L240" s="160"/>
      <c r="M240" s="160"/>
      <c r="N240" s="160"/>
      <c r="O240" s="160"/>
      <c r="P240" s="160"/>
      <c r="Q240" s="160"/>
      <c r="R240" s="160"/>
      <c r="S240" s="160"/>
      <c r="T240" s="160"/>
      <c r="U240" s="160"/>
      <c r="V240" s="160"/>
      <c r="W240" s="160"/>
      <c r="X240" s="160"/>
      <c r="Y240" s="160"/>
      <c r="Z240" s="160"/>
    </row>
    <row r="241" spans="1:26" ht="14.25" customHeight="1">
      <c r="A241" s="160"/>
      <c r="B241" s="161"/>
      <c r="C241" s="160"/>
      <c r="D241" s="160"/>
      <c r="E241" s="160"/>
      <c r="F241" s="160"/>
      <c r="G241" s="160"/>
      <c r="H241" s="160"/>
      <c r="I241" s="160"/>
      <c r="J241" s="160"/>
      <c r="K241" s="160"/>
      <c r="L241" s="160"/>
      <c r="M241" s="160"/>
      <c r="N241" s="160"/>
      <c r="O241" s="160"/>
      <c r="P241" s="160"/>
      <c r="Q241" s="160"/>
      <c r="R241" s="160"/>
      <c r="S241" s="160"/>
      <c r="T241" s="160"/>
      <c r="U241" s="160"/>
      <c r="V241" s="160"/>
      <c r="W241" s="160"/>
      <c r="X241" s="160"/>
      <c r="Y241" s="160"/>
      <c r="Z241" s="160"/>
    </row>
    <row r="242" spans="1:26" ht="14.25" customHeight="1">
      <c r="A242" s="160"/>
      <c r="B242" s="161"/>
      <c r="C242" s="160"/>
      <c r="D242" s="160"/>
      <c r="E242" s="160"/>
      <c r="F242" s="160"/>
      <c r="G242" s="160"/>
      <c r="H242" s="160"/>
      <c r="I242" s="160"/>
      <c r="J242" s="160"/>
      <c r="K242" s="160"/>
      <c r="L242" s="160"/>
      <c r="M242" s="160"/>
      <c r="N242" s="160"/>
      <c r="O242" s="160"/>
      <c r="P242" s="160"/>
      <c r="Q242" s="160"/>
      <c r="R242" s="160"/>
      <c r="S242" s="160"/>
      <c r="T242" s="160"/>
      <c r="U242" s="160"/>
      <c r="V242" s="160"/>
      <c r="W242" s="160"/>
      <c r="X242" s="160"/>
      <c r="Y242" s="160"/>
      <c r="Z242" s="160"/>
    </row>
    <row r="243" spans="1:26" ht="14.25" customHeight="1">
      <c r="A243" s="160"/>
      <c r="B243" s="161"/>
      <c r="C243" s="160"/>
      <c r="D243" s="160"/>
      <c r="E243" s="160"/>
      <c r="F243" s="160"/>
      <c r="G243" s="160"/>
      <c r="H243" s="160"/>
      <c r="I243" s="160"/>
      <c r="J243" s="160"/>
      <c r="K243" s="160"/>
      <c r="L243" s="160"/>
      <c r="M243" s="160"/>
      <c r="N243" s="160"/>
      <c r="O243" s="160"/>
      <c r="P243" s="160"/>
      <c r="Q243" s="160"/>
      <c r="R243" s="160"/>
      <c r="S243" s="160"/>
      <c r="T243" s="160"/>
      <c r="U243" s="160"/>
      <c r="V243" s="160"/>
      <c r="W243" s="160"/>
      <c r="X243" s="160"/>
      <c r="Y243" s="160"/>
      <c r="Z243" s="160"/>
    </row>
    <row r="244" spans="1:26" ht="14.25" customHeight="1">
      <c r="A244" s="160"/>
      <c r="B244" s="161"/>
      <c r="C244" s="160"/>
      <c r="D244" s="160"/>
      <c r="E244" s="160"/>
      <c r="F244" s="160"/>
      <c r="G244" s="160"/>
      <c r="H244" s="160"/>
      <c r="I244" s="160"/>
      <c r="J244" s="160"/>
      <c r="K244" s="160"/>
      <c r="L244" s="160"/>
      <c r="M244" s="160"/>
      <c r="N244" s="160"/>
      <c r="O244" s="160"/>
      <c r="P244" s="160"/>
      <c r="Q244" s="160"/>
      <c r="R244" s="160"/>
      <c r="S244" s="160"/>
      <c r="T244" s="160"/>
      <c r="U244" s="160"/>
      <c r="V244" s="160"/>
      <c r="W244" s="160"/>
      <c r="X244" s="160"/>
      <c r="Y244" s="160"/>
      <c r="Z244" s="160"/>
    </row>
    <row r="245" spans="1:26" ht="14.25" customHeight="1">
      <c r="A245" s="160"/>
      <c r="B245" s="161"/>
      <c r="C245" s="160"/>
      <c r="D245" s="160"/>
      <c r="E245" s="160"/>
      <c r="F245" s="160"/>
      <c r="G245" s="160"/>
      <c r="H245" s="160"/>
      <c r="I245" s="160"/>
      <c r="J245" s="160"/>
      <c r="K245" s="160"/>
      <c r="L245" s="160"/>
      <c r="M245" s="160"/>
      <c r="N245" s="160"/>
      <c r="O245" s="160"/>
      <c r="P245" s="160"/>
      <c r="Q245" s="160"/>
      <c r="R245" s="160"/>
      <c r="S245" s="160"/>
      <c r="T245" s="160"/>
      <c r="U245" s="160"/>
      <c r="V245" s="160"/>
      <c r="W245" s="160"/>
      <c r="X245" s="160"/>
      <c r="Y245" s="160"/>
      <c r="Z245" s="160"/>
    </row>
    <row r="246" spans="1:26" ht="14.25" customHeight="1">
      <c r="A246" s="160"/>
      <c r="B246" s="161"/>
      <c r="C246" s="160"/>
      <c r="D246" s="160"/>
      <c r="E246" s="160"/>
      <c r="F246" s="160"/>
      <c r="G246" s="160"/>
      <c r="H246" s="160"/>
      <c r="I246" s="160"/>
      <c r="J246" s="160"/>
      <c r="K246" s="160"/>
      <c r="L246" s="160"/>
      <c r="M246" s="160"/>
      <c r="N246" s="160"/>
      <c r="O246" s="160"/>
      <c r="P246" s="160"/>
      <c r="Q246" s="160"/>
      <c r="R246" s="160"/>
      <c r="S246" s="160"/>
      <c r="T246" s="160"/>
      <c r="U246" s="160"/>
      <c r="V246" s="160"/>
      <c r="W246" s="160"/>
      <c r="X246" s="160"/>
      <c r="Y246" s="160"/>
      <c r="Z246" s="160"/>
    </row>
    <row r="247" spans="1:26" ht="14.25" customHeight="1">
      <c r="A247" s="160"/>
      <c r="B247" s="161"/>
      <c r="C247" s="160"/>
      <c r="D247" s="160"/>
      <c r="E247" s="160"/>
      <c r="F247" s="160"/>
      <c r="G247" s="160"/>
      <c r="H247" s="160"/>
      <c r="I247" s="160"/>
      <c r="J247" s="160"/>
      <c r="K247" s="160"/>
      <c r="L247" s="160"/>
      <c r="M247" s="160"/>
      <c r="N247" s="160"/>
      <c r="O247" s="160"/>
      <c r="P247" s="160"/>
      <c r="Q247" s="160"/>
      <c r="R247" s="160"/>
      <c r="S247" s="160"/>
      <c r="T247" s="160"/>
      <c r="U247" s="160"/>
      <c r="V247" s="160"/>
      <c r="W247" s="160"/>
      <c r="X247" s="160"/>
      <c r="Y247" s="160"/>
      <c r="Z247" s="160"/>
    </row>
    <row r="248" spans="1:26" ht="14.25" customHeight="1">
      <c r="A248" s="160"/>
      <c r="B248" s="161"/>
      <c r="C248" s="160"/>
      <c r="D248" s="160"/>
      <c r="E248" s="160"/>
      <c r="F248" s="160"/>
      <c r="G248" s="160"/>
      <c r="H248" s="160"/>
      <c r="I248" s="160"/>
      <c r="J248" s="160"/>
      <c r="K248" s="160"/>
      <c r="L248" s="160"/>
      <c r="M248" s="160"/>
      <c r="N248" s="160"/>
      <c r="O248" s="160"/>
      <c r="P248" s="160"/>
      <c r="Q248" s="160"/>
      <c r="R248" s="160"/>
      <c r="S248" s="160"/>
      <c r="T248" s="160"/>
      <c r="U248" s="160"/>
      <c r="V248" s="160"/>
      <c r="W248" s="160"/>
      <c r="X248" s="160"/>
      <c r="Y248" s="160"/>
      <c r="Z248" s="160"/>
    </row>
    <row r="249" spans="1:26" ht="14.25" customHeight="1">
      <c r="A249" s="160"/>
      <c r="B249" s="161"/>
      <c r="C249" s="160"/>
      <c r="D249" s="160"/>
      <c r="E249" s="160"/>
      <c r="F249" s="160"/>
      <c r="G249" s="160"/>
      <c r="H249" s="160"/>
      <c r="I249" s="160"/>
      <c r="J249" s="160"/>
      <c r="K249" s="160"/>
      <c r="L249" s="160"/>
      <c r="M249" s="160"/>
      <c r="N249" s="160"/>
      <c r="O249" s="160"/>
      <c r="P249" s="160"/>
      <c r="Q249" s="160"/>
      <c r="R249" s="160"/>
      <c r="S249" s="160"/>
      <c r="T249" s="160"/>
      <c r="U249" s="160"/>
      <c r="V249" s="160"/>
      <c r="W249" s="160"/>
      <c r="X249" s="160"/>
      <c r="Y249" s="160"/>
      <c r="Z249" s="160"/>
    </row>
    <row r="250" spans="1:26" ht="14.25" customHeight="1">
      <c r="A250" s="160"/>
      <c r="B250" s="161"/>
      <c r="C250" s="160"/>
      <c r="D250" s="160"/>
      <c r="E250" s="160"/>
      <c r="F250" s="160"/>
      <c r="G250" s="160"/>
      <c r="H250" s="160"/>
      <c r="I250" s="160"/>
      <c r="J250" s="160"/>
      <c r="K250" s="160"/>
      <c r="L250" s="160"/>
      <c r="M250" s="160"/>
      <c r="N250" s="160"/>
      <c r="O250" s="160"/>
      <c r="P250" s="160"/>
      <c r="Q250" s="160"/>
      <c r="R250" s="160"/>
      <c r="S250" s="160"/>
      <c r="T250" s="160"/>
      <c r="U250" s="160"/>
      <c r="V250" s="160"/>
      <c r="W250" s="160"/>
      <c r="X250" s="160"/>
      <c r="Y250" s="160"/>
      <c r="Z250" s="160"/>
    </row>
    <row r="251" spans="1:26" ht="14.25" customHeight="1">
      <c r="A251" s="160"/>
      <c r="B251" s="161"/>
      <c r="C251" s="160"/>
      <c r="D251" s="160"/>
      <c r="E251" s="160"/>
      <c r="F251" s="160"/>
      <c r="G251" s="160"/>
      <c r="H251" s="160"/>
      <c r="I251" s="160"/>
      <c r="J251" s="160"/>
      <c r="K251" s="160"/>
      <c r="L251" s="160"/>
      <c r="M251" s="160"/>
      <c r="N251" s="160"/>
      <c r="O251" s="160"/>
      <c r="P251" s="160"/>
      <c r="Q251" s="160"/>
      <c r="R251" s="160"/>
      <c r="S251" s="160"/>
      <c r="T251" s="160"/>
      <c r="U251" s="160"/>
      <c r="V251" s="160"/>
      <c r="W251" s="160"/>
      <c r="X251" s="160"/>
      <c r="Y251" s="160"/>
      <c r="Z251" s="160"/>
    </row>
    <row r="252" spans="1:26" ht="14.25" customHeight="1">
      <c r="A252" s="160"/>
      <c r="B252" s="161"/>
      <c r="C252" s="160"/>
      <c r="D252" s="160"/>
      <c r="E252" s="160"/>
      <c r="F252" s="160"/>
      <c r="G252" s="160"/>
      <c r="H252" s="160"/>
      <c r="I252" s="160"/>
      <c r="J252" s="160"/>
      <c r="K252" s="160"/>
      <c r="L252" s="160"/>
      <c r="M252" s="160"/>
      <c r="N252" s="160"/>
      <c r="O252" s="160"/>
      <c r="P252" s="160"/>
      <c r="Q252" s="160"/>
      <c r="R252" s="160"/>
      <c r="S252" s="160"/>
      <c r="T252" s="160"/>
      <c r="U252" s="160"/>
      <c r="V252" s="160"/>
      <c r="W252" s="160"/>
      <c r="X252" s="160"/>
      <c r="Y252" s="160"/>
      <c r="Z252" s="160"/>
    </row>
    <row r="253" spans="1:26" ht="14.25" customHeight="1">
      <c r="A253" s="160"/>
      <c r="B253" s="161"/>
      <c r="C253" s="160"/>
      <c r="D253" s="160"/>
      <c r="E253" s="160"/>
      <c r="F253" s="160"/>
      <c r="G253" s="160"/>
      <c r="H253" s="160"/>
      <c r="I253" s="160"/>
      <c r="J253" s="160"/>
      <c r="K253" s="160"/>
      <c r="L253" s="160"/>
      <c r="M253" s="160"/>
      <c r="N253" s="160"/>
      <c r="O253" s="160"/>
      <c r="P253" s="160"/>
      <c r="Q253" s="160"/>
      <c r="R253" s="160"/>
      <c r="S253" s="160"/>
      <c r="T253" s="160"/>
      <c r="U253" s="160"/>
      <c r="V253" s="160"/>
      <c r="W253" s="160"/>
      <c r="X253" s="160"/>
      <c r="Y253" s="160"/>
      <c r="Z253" s="160"/>
    </row>
    <row r="254" spans="1:26" ht="14.25" customHeight="1">
      <c r="A254" s="160"/>
      <c r="B254" s="161"/>
      <c r="C254" s="160"/>
      <c r="D254" s="160"/>
      <c r="E254" s="160"/>
      <c r="F254" s="160"/>
      <c r="G254" s="160"/>
      <c r="H254" s="160"/>
      <c r="I254" s="160"/>
      <c r="J254" s="160"/>
      <c r="K254" s="160"/>
      <c r="L254" s="160"/>
      <c r="M254" s="160"/>
      <c r="N254" s="160"/>
      <c r="O254" s="160"/>
      <c r="P254" s="160"/>
      <c r="Q254" s="160"/>
      <c r="R254" s="160"/>
      <c r="S254" s="160"/>
      <c r="T254" s="160"/>
      <c r="U254" s="160"/>
      <c r="V254" s="160"/>
      <c r="W254" s="160"/>
      <c r="X254" s="160"/>
      <c r="Y254" s="160"/>
      <c r="Z254" s="160"/>
    </row>
    <row r="255" spans="1:26" ht="14.25" customHeight="1">
      <c r="A255" s="160"/>
      <c r="B255" s="161"/>
      <c r="C255" s="160"/>
      <c r="D255" s="160"/>
      <c r="E255" s="160"/>
      <c r="F255" s="160"/>
      <c r="G255" s="160"/>
      <c r="H255" s="160"/>
      <c r="I255" s="160"/>
      <c r="J255" s="160"/>
      <c r="K255" s="160"/>
      <c r="L255" s="160"/>
      <c r="M255" s="160"/>
      <c r="N255" s="160"/>
      <c r="O255" s="160"/>
      <c r="P255" s="160"/>
      <c r="Q255" s="160"/>
      <c r="R255" s="160"/>
      <c r="S255" s="160"/>
      <c r="T255" s="160"/>
      <c r="U255" s="160"/>
      <c r="V255" s="160"/>
      <c r="W255" s="160"/>
      <c r="X255" s="160"/>
      <c r="Y255" s="160"/>
      <c r="Z255" s="160"/>
    </row>
    <row r="256" spans="1:26" ht="14.25" customHeight="1">
      <c r="A256" s="160"/>
      <c r="B256" s="161"/>
      <c r="C256" s="160"/>
      <c r="D256" s="160"/>
      <c r="E256" s="160"/>
      <c r="F256" s="160"/>
      <c r="G256" s="160"/>
      <c r="H256" s="160"/>
      <c r="I256" s="160"/>
      <c r="J256" s="160"/>
      <c r="K256" s="160"/>
      <c r="L256" s="160"/>
      <c r="M256" s="160"/>
      <c r="N256" s="160"/>
      <c r="O256" s="160"/>
      <c r="P256" s="160"/>
      <c r="Q256" s="160"/>
      <c r="R256" s="160"/>
      <c r="S256" s="160"/>
      <c r="T256" s="160"/>
      <c r="U256" s="160"/>
      <c r="V256" s="160"/>
      <c r="W256" s="160"/>
      <c r="X256" s="160"/>
      <c r="Y256" s="160"/>
      <c r="Z256" s="160"/>
    </row>
    <row r="257" spans="1:26" ht="14.25" customHeight="1">
      <c r="A257" s="160"/>
      <c r="B257" s="161"/>
      <c r="C257" s="160"/>
      <c r="D257" s="160"/>
      <c r="E257" s="160"/>
      <c r="F257" s="160"/>
      <c r="G257" s="160"/>
      <c r="H257" s="160"/>
      <c r="I257" s="160"/>
      <c r="J257" s="160"/>
      <c r="K257" s="160"/>
      <c r="L257" s="160"/>
      <c r="M257" s="160"/>
      <c r="N257" s="160"/>
      <c r="O257" s="160"/>
      <c r="P257" s="160"/>
      <c r="Q257" s="160"/>
      <c r="R257" s="160"/>
      <c r="S257" s="160"/>
      <c r="T257" s="160"/>
      <c r="U257" s="160"/>
      <c r="V257" s="160"/>
      <c r="W257" s="160"/>
      <c r="X257" s="160"/>
      <c r="Y257" s="160"/>
      <c r="Z257" s="160"/>
    </row>
    <row r="258" spans="1:26" ht="14.25" customHeight="1">
      <c r="A258" s="160"/>
      <c r="B258" s="161"/>
      <c r="C258" s="160"/>
      <c r="D258" s="160"/>
      <c r="E258" s="160"/>
      <c r="F258" s="160"/>
      <c r="G258" s="160"/>
      <c r="H258" s="160"/>
      <c r="I258" s="160"/>
      <c r="J258" s="160"/>
      <c r="K258" s="160"/>
      <c r="L258" s="160"/>
      <c r="M258" s="160"/>
      <c r="N258" s="160"/>
      <c r="O258" s="160"/>
      <c r="P258" s="160"/>
      <c r="Q258" s="160"/>
      <c r="R258" s="160"/>
      <c r="S258" s="160"/>
      <c r="T258" s="160"/>
      <c r="U258" s="160"/>
      <c r="V258" s="160"/>
      <c r="W258" s="160"/>
      <c r="X258" s="160"/>
      <c r="Y258" s="160"/>
      <c r="Z258" s="160"/>
    </row>
    <row r="259" spans="1:26" ht="14.25" customHeight="1">
      <c r="A259" s="160"/>
      <c r="B259" s="161"/>
      <c r="C259" s="160"/>
      <c r="D259" s="160"/>
      <c r="E259" s="160"/>
      <c r="F259" s="160"/>
      <c r="G259" s="160"/>
      <c r="H259" s="160"/>
      <c r="I259" s="160"/>
      <c r="J259" s="160"/>
      <c r="K259" s="160"/>
      <c r="L259" s="160"/>
      <c r="M259" s="160"/>
      <c r="N259" s="160"/>
      <c r="O259" s="160"/>
      <c r="P259" s="160"/>
      <c r="Q259" s="160"/>
      <c r="R259" s="160"/>
      <c r="S259" s="160"/>
      <c r="T259" s="160"/>
      <c r="U259" s="160"/>
      <c r="V259" s="160"/>
      <c r="W259" s="160"/>
      <c r="X259" s="160"/>
      <c r="Y259" s="160"/>
      <c r="Z259" s="160"/>
    </row>
    <row r="260" spans="1:26" ht="14.25" customHeight="1">
      <c r="A260" s="160"/>
      <c r="B260" s="161"/>
      <c r="C260" s="160"/>
      <c r="D260" s="160"/>
      <c r="E260" s="160"/>
      <c r="F260" s="160"/>
      <c r="G260" s="160"/>
      <c r="H260" s="160"/>
      <c r="I260" s="160"/>
      <c r="J260" s="160"/>
      <c r="K260" s="160"/>
      <c r="L260" s="160"/>
      <c r="M260" s="160"/>
      <c r="N260" s="160"/>
      <c r="O260" s="160"/>
      <c r="P260" s="160"/>
      <c r="Q260" s="160"/>
      <c r="R260" s="160"/>
      <c r="S260" s="160"/>
      <c r="T260" s="160"/>
      <c r="U260" s="160"/>
      <c r="V260" s="160"/>
      <c r="W260" s="160"/>
      <c r="X260" s="160"/>
      <c r="Y260" s="160"/>
      <c r="Z260" s="160"/>
    </row>
    <row r="261" spans="1:26" ht="14.25" customHeight="1">
      <c r="A261" s="160"/>
      <c r="B261" s="161"/>
      <c r="C261" s="160"/>
      <c r="D261" s="160"/>
      <c r="E261" s="160"/>
      <c r="F261" s="160"/>
      <c r="G261" s="160"/>
      <c r="H261" s="160"/>
      <c r="I261" s="160"/>
      <c r="J261" s="160"/>
      <c r="K261" s="160"/>
      <c r="L261" s="160"/>
      <c r="M261" s="160"/>
      <c r="N261" s="160"/>
      <c r="O261" s="160"/>
      <c r="P261" s="160"/>
      <c r="Q261" s="160"/>
      <c r="R261" s="160"/>
      <c r="S261" s="160"/>
      <c r="T261" s="160"/>
      <c r="U261" s="160"/>
      <c r="V261" s="160"/>
      <c r="W261" s="160"/>
      <c r="X261" s="160"/>
      <c r="Y261" s="160"/>
      <c r="Z261" s="160"/>
    </row>
    <row r="262" spans="1:26" ht="14.25" customHeight="1">
      <c r="A262" s="160"/>
      <c r="B262" s="161"/>
      <c r="C262" s="160"/>
      <c r="D262" s="160"/>
      <c r="E262" s="160"/>
      <c r="F262" s="160"/>
      <c r="G262" s="160"/>
      <c r="H262" s="160"/>
      <c r="I262" s="160"/>
      <c r="J262" s="160"/>
      <c r="K262" s="160"/>
      <c r="L262" s="160"/>
      <c r="M262" s="160"/>
      <c r="N262" s="160"/>
      <c r="O262" s="160"/>
      <c r="P262" s="160"/>
      <c r="Q262" s="160"/>
      <c r="R262" s="160"/>
      <c r="S262" s="160"/>
      <c r="T262" s="160"/>
      <c r="U262" s="160"/>
      <c r="V262" s="160"/>
      <c r="W262" s="160"/>
      <c r="X262" s="160"/>
      <c r="Y262" s="160"/>
      <c r="Z262" s="160"/>
    </row>
    <row r="263" spans="1:26" ht="14.25" customHeight="1">
      <c r="A263" s="160"/>
      <c r="B263" s="161"/>
      <c r="C263" s="160"/>
      <c r="D263" s="160"/>
      <c r="E263" s="160"/>
      <c r="F263" s="160"/>
      <c r="G263" s="160"/>
      <c r="H263" s="160"/>
      <c r="I263" s="160"/>
      <c r="J263" s="160"/>
      <c r="K263" s="160"/>
      <c r="L263" s="160"/>
      <c r="M263" s="160"/>
      <c r="N263" s="160"/>
      <c r="O263" s="160"/>
      <c r="P263" s="160"/>
      <c r="Q263" s="160"/>
      <c r="R263" s="160"/>
      <c r="S263" s="160"/>
      <c r="T263" s="160"/>
      <c r="U263" s="160"/>
      <c r="V263" s="160"/>
      <c r="W263" s="160"/>
      <c r="X263" s="160"/>
      <c r="Y263" s="160"/>
      <c r="Z263" s="160"/>
    </row>
    <row r="264" spans="1:26" ht="14.25" customHeight="1">
      <c r="A264" s="160"/>
      <c r="B264" s="161"/>
      <c r="C264" s="160"/>
      <c r="D264" s="160"/>
      <c r="E264" s="160"/>
      <c r="F264" s="160"/>
      <c r="G264" s="160"/>
      <c r="H264" s="160"/>
      <c r="I264" s="160"/>
      <c r="J264" s="160"/>
      <c r="K264" s="160"/>
      <c r="L264" s="160"/>
      <c r="M264" s="160"/>
      <c r="N264" s="160"/>
      <c r="O264" s="160"/>
      <c r="P264" s="160"/>
      <c r="Q264" s="160"/>
      <c r="R264" s="160"/>
      <c r="S264" s="160"/>
      <c r="T264" s="160"/>
      <c r="U264" s="160"/>
      <c r="V264" s="160"/>
      <c r="W264" s="160"/>
      <c r="X264" s="160"/>
      <c r="Y264" s="160"/>
      <c r="Z264" s="160"/>
    </row>
    <row r="265" spans="1:26" ht="14.25" customHeight="1">
      <c r="A265" s="160"/>
      <c r="B265" s="161"/>
      <c r="C265" s="160"/>
      <c r="D265" s="160"/>
      <c r="E265" s="160"/>
      <c r="F265" s="160"/>
      <c r="G265" s="160"/>
      <c r="H265" s="160"/>
      <c r="I265" s="160"/>
      <c r="J265" s="160"/>
      <c r="K265" s="160"/>
      <c r="L265" s="160"/>
      <c r="M265" s="160"/>
      <c r="N265" s="160"/>
      <c r="O265" s="160"/>
      <c r="P265" s="160"/>
      <c r="Q265" s="160"/>
      <c r="R265" s="160"/>
      <c r="S265" s="160"/>
      <c r="T265" s="160"/>
      <c r="U265" s="160"/>
      <c r="V265" s="160"/>
      <c r="W265" s="160"/>
      <c r="X265" s="160"/>
      <c r="Y265" s="160"/>
      <c r="Z265" s="160"/>
    </row>
    <row r="266" spans="1:26" ht="14.25" customHeight="1">
      <c r="A266" s="160"/>
      <c r="B266" s="161"/>
      <c r="C266" s="160"/>
      <c r="D266" s="160"/>
      <c r="E266" s="160"/>
      <c r="F266" s="160"/>
      <c r="G266" s="160"/>
      <c r="H266" s="160"/>
      <c r="I266" s="160"/>
      <c r="J266" s="160"/>
      <c r="K266" s="160"/>
      <c r="L266" s="160"/>
      <c r="M266" s="160"/>
      <c r="N266" s="160"/>
      <c r="O266" s="160"/>
      <c r="P266" s="160"/>
      <c r="Q266" s="160"/>
      <c r="R266" s="160"/>
      <c r="S266" s="160"/>
      <c r="T266" s="160"/>
      <c r="U266" s="160"/>
      <c r="V266" s="160"/>
      <c r="W266" s="160"/>
      <c r="X266" s="160"/>
      <c r="Y266" s="160"/>
      <c r="Z266" s="160"/>
    </row>
    <row r="267" spans="1:26" ht="14.25" customHeight="1">
      <c r="A267" s="160"/>
      <c r="B267" s="161"/>
      <c r="C267" s="160"/>
      <c r="D267" s="160"/>
      <c r="E267" s="160"/>
      <c r="F267" s="160"/>
      <c r="G267" s="160"/>
      <c r="H267" s="160"/>
      <c r="I267" s="160"/>
      <c r="J267" s="160"/>
      <c r="K267" s="160"/>
      <c r="L267" s="160"/>
      <c r="M267" s="160"/>
      <c r="N267" s="160"/>
      <c r="O267" s="160"/>
      <c r="P267" s="160"/>
      <c r="Q267" s="160"/>
      <c r="R267" s="160"/>
      <c r="S267" s="160"/>
      <c r="T267" s="160"/>
      <c r="U267" s="160"/>
      <c r="V267" s="160"/>
      <c r="W267" s="160"/>
      <c r="X267" s="160"/>
      <c r="Y267" s="160"/>
      <c r="Z267" s="160"/>
    </row>
    <row r="268" spans="1:26" ht="14.25" customHeight="1">
      <c r="A268" s="160"/>
      <c r="B268" s="161"/>
      <c r="C268" s="160"/>
      <c r="D268" s="160"/>
      <c r="E268" s="160"/>
      <c r="F268" s="160"/>
      <c r="G268" s="160"/>
      <c r="H268" s="160"/>
      <c r="I268" s="160"/>
      <c r="J268" s="160"/>
      <c r="K268" s="160"/>
      <c r="L268" s="160"/>
      <c r="M268" s="160"/>
      <c r="N268" s="160"/>
      <c r="O268" s="160"/>
      <c r="P268" s="160"/>
      <c r="Q268" s="160"/>
      <c r="R268" s="160"/>
      <c r="S268" s="160"/>
      <c r="T268" s="160"/>
      <c r="U268" s="160"/>
      <c r="V268" s="160"/>
      <c r="W268" s="160"/>
      <c r="X268" s="160"/>
      <c r="Y268" s="160"/>
      <c r="Z268" s="160"/>
    </row>
    <row r="269" spans="1:26" ht="14.25" customHeight="1">
      <c r="A269" s="160"/>
      <c r="B269" s="161"/>
      <c r="C269" s="160"/>
      <c r="D269" s="160"/>
      <c r="E269" s="160"/>
      <c r="F269" s="160"/>
      <c r="G269" s="160"/>
      <c r="H269" s="160"/>
      <c r="I269" s="160"/>
      <c r="J269" s="160"/>
      <c r="K269" s="160"/>
      <c r="L269" s="160"/>
      <c r="M269" s="160"/>
      <c r="N269" s="160"/>
      <c r="O269" s="160"/>
      <c r="P269" s="160"/>
      <c r="Q269" s="160"/>
      <c r="R269" s="160"/>
      <c r="S269" s="160"/>
      <c r="T269" s="160"/>
      <c r="U269" s="160"/>
      <c r="V269" s="160"/>
      <c r="W269" s="160"/>
      <c r="X269" s="160"/>
      <c r="Y269" s="160"/>
      <c r="Z269" s="160"/>
    </row>
    <row r="270" spans="1:26" ht="14.25" customHeight="1">
      <c r="A270" s="160"/>
      <c r="B270" s="161"/>
      <c r="C270" s="160"/>
      <c r="D270" s="160"/>
      <c r="E270" s="160"/>
      <c r="F270" s="160"/>
      <c r="G270" s="160"/>
      <c r="H270" s="160"/>
      <c r="I270" s="160"/>
      <c r="J270" s="160"/>
      <c r="K270" s="160"/>
      <c r="L270" s="160"/>
      <c r="M270" s="160"/>
      <c r="N270" s="160"/>
      <c r="O270" s="160"/>
      <c r="P270" s="160"/>
      <c r="Q270" s="160"/>
      <c r="R270" s="160"/>
      <c r="S270" s="160"/>
      <c r="T270" s="160"/>
      <c r="U270" s="160"/>
      <c r="V270" s="160"/>
      <c r="W270" s="160"/>
      <c r="X270" s="160"/>
      <c r="Y270" s="160"/>
      <c r="Z270" s="160"/>
    </row>
    <row r="271" spans="1:26" ht="14.25" customHeight="1">
      <c r="A271" s="160"/>
      <c r="B271" s="161"/>
      <c r="C271" s="160"/>
      <c r="D271" s="160"/>
      <c r="E271" s="160"/>
      <c r="F271" s="160"/>
      <c r="G271" s="160"/>
      <c r="H271" s="160"/>
      <c r="I271" s="160"/>
      <c r="J271" s="160"/>
      <c r="K271" s="160"/>
      <c r="L271" s="160"/>
      <c r="M271" s="160"/>
      <c r="N271" s="160"/>
      <c r="O271" s="160"/>
      <c r="P271" s="160"/>
      <c r="Q271" s="160"/>
      <c r="R271" s="160"/>
      <c r="S271" s="160"/>
      <c r="T271" s="160"/>
      <c r="U271" s="160"/>
      <c r="V271" s="160"/>
      <c r="W271" s="160"/>
      <c r="X271" s="160"/>
      <c r="Y271" s="160"/>
      <c r="Z271" s="160"/>
    </row>
    <row r="272" spans="1:26" ht="14.25" customHeight="1">
      <c r="A272" s="160"/>
      <c r="B272" s="161"/>
      <c r="C272" s="160"/>
      <c r="D272" s="160"/>
      <c r="E272" s="160"/>
      <c r="F272" s="160"/>
      <c r="G272" s="160"/>
      <c r="H272" s="160"/>
      <c r="I272" s="160"/>
      <c r="J272" s="160"/>
      <c r="K272" s="160"/>
      <c r="L272" s="160"/>
      <c r="M272" s="160"/>
      <c r="N272" s="160"/>
      <c r="O272" s="160"/>
      <c r="P272" s="160"/>
      <c r="Q272" s="160"/>
      <c r="R272" s="160"/>
      <c r="S272" s="160"/>
      <c r="T272" s="160"/>
      <c r="U272" s="160"/>
      <c r="V272" s="160"/>
      <c r="W272" s="160"/>
      <c r="X272" s="160"/>
      <c r="Y272" s="160"/>
      <c r="Z272" s="160"/>
    </row>
    <row r="273" spans="1:26" ht="14.25" customHeight="1">
      <c r="A273" s="160"/>
      <c r="B273" s="161"/>
      <c r="C273" s="160"/>
      <c r="D273" s="160"/>
      <c r="E273" s="160"/>
      <c r="F273" s="160"/>
      <c r="G273" s="160"/>
      <c r="H273" s="160"/>
      <c r="I273" s="160"/>
      <c r="J273" s="160"/>
      <c r="K273" s="160"/>
      <c r="L273" s="160"/>
      <c r="M273" s="160"/>
      <c r="N273" s="160"/>
      <c r="O273" s="160"/>
      <c r="P273" s="160"/>
      <c r="Q273" s="160"/>
      <c r="R273" s="160"/>
      <c r="S273" s="160"/>
      <c r="T273" s="160"/>
      <c r="U273" s="160"/>
      <c r="V273" s="160"/>
      <c r="W273" s="160"/>
      <c r="X273" s="160"/>
      <c r="Y273" s="160"/>
      <c r="Z273" s="160"/>
    </row>
    <row r="274" spans="1:26" ht="14.25" customHeight="1">
      <c r="A274" s="160"/>
      <c r="B274" s="161"/>
      <c r="C274" s="160"/>
      <c r="D274" s="160"/>
      <c r="E274" s="160"/>
      <c r="F274" s="160"/>
      <c r="G274" s="160"/>
      <c r="H274" s="160"/>
      <c r="I274" s="160"/>
      <c r="J274" s="160"/>
      <c r="K274" s="160"/>
      <c r="L274" s="160"/>
      <c r="M274" s="160"/>
      <c r="N274" s="160"/>
      <c r="O274" s="160"/>
      <c r="P274" s="160"/>
      <c r="Q274" s="160"/>
      <c r="R274" s="160"/>
      <c r="S274" s="160"/>
      <c r="T274" s="160"/>
      <c r="U274" s="160"/>
      <c r="V274" s="160"/>
      <c r="W274" s="160"/>
      <c r="X274" s="160"/>
      <c r="Y274" s="160"/>
      <c r="Z274" s="160"/>
    </row>
    <row r="275" spans="1:26" ht="14.25" customHeight="1">
      <c r="A275" s="160"/>
      <c r="B275" s="161"/>
      <c r="C275" s="160"/>
      <c r="D275" s="160"/>
      <c r="E275" s="160"/>
      <c r="F275" s="160"/>
      <c r="G275" s="160"/>
      <c r="H275" s="160"/>
      <c r="I275" s="160"/>
      <c r="J275" s="160"/>
      <c r="K275" s="160"/>
      <c r="L275" s="160"/>
      <c r="M275" s="160"/>
      <c r="N275" s="160"/>
      <c r="O275" s="160"/>
      <c r="P275" s="160"/>
      <c r="Q275" s="160"/>
      <c r="R275" s="160"/>
      <c r="S275" s="160"/>
      <c r="T275" s="160"/>
      <c r="U275" s="160"/>
      <c r="V275" s="160"/>
      <c r="W275" s="160"/>
      <c r="X275" s="160"/>
      <c r="Y275" s="160"/>
      <c r="Z275" s="160"/>
    </row>
    <row r="276" spans="1:26" ht="14.25" customHeight="1">
      <c r="A276" s="160"/>
      <c r="B276" s="161"/>
      <c r="C276" s="160"/>
      <c r="D276" s="160"/>
      <c r="E276" s="160"/>
      <c r="F276" s="160"/>
      <c r="G276" s="160"/>
      <c r="H276" s="160"/>
      <c r="I276" s="160"/>
      <c r="J276" s="160"/>
      <c r="K276" s="160"/>
      <c r="L276" s="160"/>
      <c r="M276" s="160"/>
      <c r="N276" s="160"/>
      <c r="O276" s="160"/>
      <c r="P276" s="160"/>
      <c r="Q276" s="160"/>
      <c r="R276" s="160"/>
      <c r="S276" s="160"/>
      <c r="T276" s="160"/>
      <c r="U276" s="160"/>
      <c r="V276" s="160"/>
      <c r="W276" s="160"/>
      <c r="X276" s="160"/>
      <c r="Y276" s="160"/>
      <c r="Z276" s="160"/>
    </row>
    <row r="277" spans="1:26" ht="14.25" customHeight="1">
      <c r="A277" s="160"/>
      <c r="B277" s="161"/>
      <c r="C277" s="160"/>
      <c r="D277" s="160"/>
      <c r="E277" s="160"/>
      <c r="F277" s="160"/>
      <c r="G277" s="160"/>
      <c r="H277" s="160"/>
      <c r="I277" s="160"/>
      <c r="J277" s="160"/>
      <c r="K277" s="160"/>
      <c r="L277" s="160"/>
      <c r="M277" s="160"/>
      <c r="N277" s="160"/>
      <c r="O277" s="160"/>
      <c r="P277" s="160"/>
      <c r="Q277" s="160"/>
      <c r="R277" s="160"/>
      <c r="S277" s="160"/>
      <c r="T277" s="160"/>
      <c r="U277" s="160"/>
      <c r="V277" s="160"/>
      <c r="W277" s="160"/>
      <c r="X277" s="160"/>
      <c r="Y277" s="160"/>
      <c r="Z277" s="160"/>
    </row>
    <row r="278" spans="1:26" ht="14.25" customHeight="1">
      <c r="A278" s="160"/>
      <c r="B278" s="161"/>
      <c r="C278" s="160"/>
      <c r="D278" s="160"/>
      <c r="E278" s="160"/>
      <c r="F278" s="160"/>
      <c r="G278" s="160"/>
      <c r="H278" s="160"/>
      <c r="I278" s="160"/>
      <c r="J278" s="160"/>
      <c r="K278" s="160"/>
      <c r="L278" s="160"/>
      <c r="M278" s="160"/>
      <c r="N278" s="160"/>
      <c r="O278" s="160"/>
      <c r="P278" s="160"/>
      <c r="Q278" s="160"/>
      <c r="R278" s="160"/>
      <c r="S278" s="160"/>
      <c r="T278" s="160"/>
      <c r="U278" s="160"/>
      <c r="V278" s="160"/>
      <c r="W278" s="160"/>
      <c r="X278" s="160"/>
      <c r="Y278" s="160"/>
      <c r="Z278" s="160"/>
    </row>
    <row r="279" spans="1:26" ht="14.25" customHeight="1">
      <c r="A279" s="160"/>
      <c r="B279" s="161"/>
      <c r="C279" s="160"/>
      <c r="D279" s="160"/>
      <c r="E279" s="160"/>
      <c r="F279" s="160"/>
      <c r="G279" s="160"/>
      <c r="H279" s="160"/>
      <c r="I279" s="160"/>
      <c r="J279" s="160"/>
      <c r="K279" s="160"/>
      <c r="L279" s="160"/>
      <c r="M279" s="160"/>
      <c r="N279" s="160"/>
      <c r="O279" s="160"/>
      <c r="P279" s="160"/>
      <c r="Q279" s="160"/>
      <c r="R279" s="160"/>
      <c r="S279" s="160"/>
      <c r="T279" s="160"/>
      <c r="U279" s="160"/>
      <c r="V279" s="160"/>
      <c r="W279" s="160"/>
      <c r="X279" s="160"/>
      <c r="Y279" s="160"/>
      <c r="Z279" s="160"/>
    </row>
    <row r="280" spans="1:26" ht="14.25" customHeight="1">
      <c r="A280" s="160"/>
      <c r="B280" s="161"/>
      <c r="C280" s="160"/>
      <c r="D280" s="160"/>
      <c r="E280" s="160"/>
      <c r="F280" s="160"/>
      <c r="G280" s="160"/>
      <c r="H280" s="160"/>
      <c r="I280" s="160"/>
      <c r="J280" s="160"/>
      <c r="K280" s="160"/>
      <c r="L280" s="160"/>
      <c r="M280" s="160"/>
      <c r="N280" s="160"/>
      <c r="O280" s="160"/>
      <c r="P280" s="160"/>
      <c r="Q280" s="160"/>
      <c r="R280" s="160"/>
      <c r="S280" s="160"/>
      <c r="T280" s="160"/>
      <c r="U280" s="160"/>
      <c r="V280" s="160"/>
      <c r="W280" s="160"/>
      <c r="X280" s="160"/>
      <c r="Y280" s="160"/>
      <c r="Z280" s="160"/>
    </row>
    <row r="281" spans="1:26" ht="14.25" customHeight="1">
      <c r="A281" s="160"/>
      <c r="B281" s="161"/>
      <c r="C281" s="160"/>
      <c r="D281" s="160"/>
      <c r="E281" s="160"/>
      <c r="F281" s="160"/>
      <c r="G281" s="160"/>
      <c r="H281" s="160"/>
      <c r="I281" s="160"/>
      <c r="J281" s="160"/>
      <c r="K281" s="160"/>
      <c r="L281" s="160"/>
      <c r="M281" s="160"/>
      <c r="N281" s="160"/>
      <c r="O281" s="160"/>
      <c r="P281" s="160"/>
      <c r="Q281" s="160"/>
      <c r="R281" s="160"/>
      <c r="S281" s="160"/>
      <c r="T281" s="160"/>
      <c r="U281" s="160"/>
      <c r="V281" s="160"/>
      <c r="W281" s="160"/>
      <c r="X281" s="160"/>
      <c r="Y281" s="160"/>
      <c r="Z281" s="160"/>
    </row>
    <row r="282" spans="1:26" ht="14.25" customHeight="1">
      <c r="A282" s="160"/>
      <c r="B282" s="161"/>
      <c r="C282" s="160"/>
      <c r="D282" s="160"/>
      <c r="E282" s="160"/>
      <c r="F282" s="160"/>
      <c r="G282" s="160"/>
      <c r="H282" s="160"/>
      <c r="I282" s="160"/>
      <c r="J282" s="160"/>
      <c r="K282" s="160"/>
      <c r="L282" s="160"/>
      <c r="M282" s="160"/>
      <c r="N282" s="160"/>
      <c r="O282" s="160"/>
      <c r="P282" s="160"/>
      <c r="Q282" s="160"/>
      <c r="R282" s="160"/>
      <c r="S282" s="160"/>
      <c r="T282" s="160"/>
      <c r="U282" s="160"/>
      <c r="V282" s="160"/>
      <c r="W282" s="160"/>
      <c r="X282" s="160"/>
      <c r="Y282" s="160"/>
      <c r="Z282" s="160"/>
    </row>
    <row r="283" spans="1:26" ht="14.25" customHeight="1">
      <c r="A283" s="160"/>
      <c r="B283" s="161"/>
      <c r="C283" s="160"/>
      <c r="D283" s="160"/>
      <c r="E283" s="160"/>
      <c r="F283" s="160"/>
      <c r="G283" s="160"/>
      <c r="H283" s="160"/>
      <c r="I283" s="160"/>
      <c r="J283" s="160"/>
      <c r="K283" s="160"/>
      <c r="L283" s="160"/>
      <c r="M283" s="160"/>
      <c r="N283" s="160"/>
      <c r="O283" s="160"/>
      <c r="P283" s="160"/>
      <c r="Q283" s="160"/>
      <c r="R283" s="160"/>
      <c r="S283" s="160"/>
      <c r="T283" s="160"/>
      <c r="U283" s="160"/>
      <c r="V283" s="160"/>
      <c r="W283" s="160"/>
      <c r="X283" s="160"/>
      <c r="Y283" s="160"/>
      <c r="Z283" s="160"/>
    </row>
    <row r="284" spans="1:26" ht="14.25" customHeight="1">
      <c r="A284" s="160"/>
      <c r="B284" s="161"/>
      <c r="C284" s="160"/>
      <c r="D284" s="160"/>
      <c r="E284" s="160"/>
      <c r="F284" s="160"/>
      <c r="G284" s="160"/>
      <c r="H284" s="160"/>
      <c r="I284" s="160"/>
      <c r="J284" s="160"/>
      <c r="K284" s="160"/>
      <c r="L284" s="160"/>
      <c r="M284" s="160"/>
      <c r="N284" s="160"/>
      <c r="O284" s="160"/>
      <c r="P284" s="160"/>
      <c r="Q284" s="160"/>
      <c r="R284" s="160"/>
      <c r="S284" s="160"/>
      <c r="T284" s="160"/>
      <c r="U284" s="160"/>
      <c r="V284" s="160"/>
      <c r="W284" s="160"/>
      <c r="X284" s="160"/>
      <c r="Y284" s="160"/>
      <c r="Z284" s="160"/>
    </row>
    <row r="285" spans="1:26" ht="14.25" customHeight="1">
      <c r="A285" s="160"/>
      <c r="B285" s="161"/>
      <c r="C285" s="160"/>
      <c r="D285" s="160"/>
      <c r="E285" s="160"/>
      <c r="F285" s="160"/>
      <c r="G285" s="160"/>
      <c r="H285" s="160"/>
      <c r="I285" s="160"/>
      <c r="J285" s="160"/>
      <c r="K285" s="160"/>
      <c r="L285" s="160"/>
      <c r="M285" s="160"/>
      <c r="N285" s="160"/>
      <c r="O285" s="160"/>
      <c r="P285" s="160"/>
      <c r="Q285" s="160"/>
      <c r="R285" s="160"/>
      <c r="S285" s="160"/>
      <c r="T285" s="160"/>
      <c r="U285" s="160"/>
      <c r="V285" s="160"/>
      <c r="W285" s="160"/>
      <c r="X285" s="160"/>
      <c r="Y285" s="160"/>
      <c r="Z285" s="160"/>
    </row>
    <row r="286" spans="1:26" ht="14.25" customHeight="1">
      <c r="A286" s="160"/>
      <c r="B286" s="161"/>
      <c r="C286" s="160"/>
      <c r="D286" s="160"/>
      <c r="E286" s="160"/>
      <c r="F286" s="160"/>
      <c r="G286" s="160"/>
      <c r="H286" s="160"/>
      <c r="I286" s="160"/>
      <c r="J286" s="160"/>
      <c r="K286" s="160"/>
      <c r="L286" s="160"/>
      <c r="M286" s="160"/>
      <c r="N286" s="160"/>
      <c r="O286" s="160"/>
      <c r="P286" s="160"/>
      <c r="Q286" s="160"/>
      <c r="R286" s="160"/>
      <c r="S286" s="160"/>
      <c r="T286" s="160"/>
      <c r="U286" s="160"/>
      <c r="V286" s="160"/>
      <c r="W286" s="160"/>
      <c r="X286" s="160"/>
      <c r="Y286" s="160"/>
      <c r="Z286" s="160"/>
    </row>
    <row r="287" spans="1:26" ht="14.25" customHeight="1">
      <c r="A287" s="160"/>
      <c r="B287" s="161"/>
      <c r="C287" s="160"/>
      <c r="D287" s="160"/>
      <c r="E287" s="160"/>
      <c r="F287" s="160"/>
      <c r="G287" s="160"/>
      <c r="H287" s="160"/>
      <c r="I287" s="160"/>
      <c r="J287" s="160"/>
      <c r="K287" s="160"/>
      <c r="L287" s="160"/>
      <c r="M287" s="160"/>
      <c r="N287" s="160"/>
      <c r="O287" s="160"/>
      <c r="P287" s="160"/>
      <c r="Q287" s="160"/>
      <c r="R287" s="160"/>
      <c r="S287" s="160"/>
      <c r="T287" s="160"/>
      <c r="U287" s="160"/>
      <c r="V287" s="160"/>
      <c r="W287" s="160"/>
      <c r="X287" s="160"/>
      <c r="Y287" s="160"/>
      <c r="Z287" s="160"/>
    </row>
    <row r="288" spans="1:26" ht="14.25" customHeight="1">
      <c r="A288" s="160"/>
      <c r="B288" s="161"/>
      <c r="C288" s="160"/>
      <c r="D288" s="160"/>
      <c r="E288" s="160"/>
      <c r="F288" s="160"/>
      <c r="G288" s="160"/>
      <c r="H288" s="160"/>
      <c r="I288" s="160"/>
      <c r="J288" s="160"/>
      <c r="K288" s="160"/>
      <c r="L288" s="160"/>
      <c r="M288" s="160"/>
      <c r="N288" s="160"/>
      <c r="O288" s="160"/>
      <c r="P288" s="160"/>
      <c r="Q288" s="160"/>
      <c r="R288" s="160"/>
      <c r="S288" s="160"/>
      <c r="T288" s="160"/>
      <c r="U288" s="160"/>
      <c r="V288" s="160"/>
      <c r="W288" s="160"/>
      <c r="X288" s="160"/>
      <c r="Y288" s="160"/>
      <c r="Z288" s="160"/>
    </row>
    <row r="289" spans="1:26" ht="14.25" customHeight="1">
      <c r="A289" s="160"/>
      <c r="B289" s="161"/>
      <c r="C289" s="160"/>
      <c r="D289" s="160"/>
      <c r="E289" s="160"/>
      <c r="F289" s="160"/>
      <c r="G289" s="160"/>
      <c r="H289" s="160"/>
      <c r="I289" s="160"/>
      <c r="J289" s="160"/>
      <c r="K289" s="160"/>
      <c r="L289" s="160"/>
      <c r="M289" s="160"/>
      <c r="N289" s="160"/>
      <c r="O289" s="160"/>
      <c r="P289" s="160"/>
      <c r="Q289" s="160"/>
      <c r="R289" s="160"/>
      <c r="S289" s="160"/>
      <c r="T289" s="160"/>
      <c r="U289" s="160"/>
      <c r="V289" s="160"/>
      <c r="W289" s="160"/>
      <c r="X289" s="160"/>
      <c r="Y289" s="160"/>
      <c r="Z289" s="160"/>
    </row>
    <row r="290" spans="1:26" ht="14.25" customHeight="1">
      <c r="A290" s="160"/>
      <c r="B290" s="161"/>
      <c r="C290" s="160"/>
      <c r="D290" s="160"/>
      <c r="E290" s="160"/>
      <c r="F290" s="160"/>
      <c r="G290" s="160"/>
      <c r="H290" s="160"/>
      <c r="I290" s="160"/>
      <c r="J290" s="160"/>
      <c r="K290" s="160"/>
      <c r="L290" s="160"/>
      <c r="M290" s="160"/>
      <c r="N290" s="160"/>
      <c r="O290" s="160"/>
      <c r="P290" s="160"/>
      <c r="Q290" s="160"/>
      <c r="R290" s="160"/>
      <c r="S290" s="160"/>
      <c r="T290" s="160"/>
      <c r="U290" s="160"/>
      <c r="V290" s="160"/>
      <c r="W290" s="160"/>
      <c r="X290" s="160"/>
      <c r="Y290" s="160"/>
      <c r="Z290" s="160"/>
    </row>
    <row r="291" spans="1:26" ht="14.25" customHeight="1">
      <c r="A291" s="160"/>
      <c r="B291" s="161"/>
      <c r="C291" s="160"/>
      <c r="D291" s="160"/>
      <c r="E291" s="160"/>
      <c r="F291" s="160"/>
      <c r="G291" s="160"/>
      <c r="H291" s="160"/>
      <c r="I291" s="160"/>
      <c r="J291" s="160"/>
      <c r="K291" s="160"/>
      <c r="L291" s="160"/>
      <c r="M291" s="160"/>
      <c r="N291" s="160"/>
      <c r="O291" s="160"/>
      <c r="P291" s="160"/>
      <c r="Q291" s="160"/>
      <c r="R291" s="160"/>
      <c r="S291" s="160"/>
      <c r="T291" s="160"/>
      <c r="U291" s="160"/>
      <c r="V291" s="160"/>
      <c r="W291" s="160"/>
      <c r="X291" s="160"/>
      <c r="Y291" s="160"/>
      <c r="Z291" s="160"/>
    </row>
    <row r="292" spans="1:26" ht="14.25" customHeight="1">
      <c r="A292" s="160"/>
      <c r="B292" s="161"/>
      <c r="C292" s="160"/>
      <c r="D292" s="160"/>
      <c r="E292" s="160"/>
      <c r="F292" s="160"/>
      <c r="G292" s="160"/>
      <c r="H292" s="160"/>
      <c r="I292" s="160"/>
      <c r="J292" s="160"/>
      <c r="K292" s="160"/>
      <c r="L292" s="160"/>
      <c r="M292" s="160"/>
      <c r="N292" s="160"/>
      <c r="O292" s="160"/>
      <c r="P292" s="160"/>
      <c r="Q292" s="160"/>
      <c r="R292" s="160"/>
      <c r="S292" s="160"/>
      <c r="T292" s="160"/>
      <c r="U292" s="160"/>
      <c r="V292" s="160"/>
      <c r="W292" s="160"/>
      <c r="X292" s="160"/>
      <c r="Y292" s="160"/>
      <c r="Z292" s="160"/>
    </row>
    <row r="293" spans="1:26" ht="14.25" customHeight="1">
      <c r="A293" s="160"/>
      <c r="B293" s="161"/>
      <c r="C293" s="160"/>
      <c r="D293" s="160"/>
      <c r="E293" s="160"/>
      <c r="F293" s="160"/>
      <c r="G293" s="160"/>
      <c r="H293" s="160"/>
      <c r="I293" s="160"/>
      <c r="J293" s="160"/>
      <c r="K293" s="160"/>
      <c r="L293" s="160"/>
      <c r="M293" s="160"/>
      <c r="N293" s="160"/>
      <c r="O293" s="160"/>
      <c r="P293" s="160"/>
      <c r="Q293" s="160"/>
      <c r="R293" s="160"/>
      <c r="S293" s="160"/>
      <c r="T293" s="160"/>
      <c r="U293" s="160"/>
      <c r="V293" s="160"/>
      <c r="W293" s="160"/>
      <c r="X293" s="160"/>
      <c r="Y293" s="160"/>
      <c r="Z293" s="160"/>
    </row>
    <row r="294" spans="1:26" ht="14.25" customHeight="1">
      <c r="A294" s="160"/>
      <c r="B294" s="161"/>
      <c r="C294" s="160"/>
      <c r="D294" s="160"/>
      <c r="E294" s="160"/>
      <c r="F294" s="160"/>
      <c r="G294" s="160"/>
      <c r="H294" s="160"/>
      <c r="I294" s="160"/>
      <c r="J294" s="160"/>
      <c r="K294" s="160"/>
      <c r="L294" s="160"/>
      <c r="M294" s="160"/>
      <c r="N294" s="160"/>
      <c r="O294" s="160"/>
      <c r="P294" s="160"/>
      <c r="Q294" s="160"/>
      <c r="R294" s="160"/>
      <c r="S294" s="160"/>
      <c r="T294" s="160"/>
      <c r="U294" s="160"/>
      <c r="V294" s="160"/>
      <c r="W294" s="160"/>
      <c r="X294" s="160"/>
      <c r="Y294" s="160"/>
      <c r="Z294" s="160"/>
    </row>
    <row r="295" spans="1:26" ht="14.25" customHeight="1">
      <c r="A295" s="160"/>
      <c r="B295" s="161"/>
      <c r="C295" s="160"/>
      <c r="D295" s="160"/>
      <c r="E295" s="160"/>
      <c r="F295" s="160"/>
      <c r="G295" s="160"/>
      <c r="H295" s="160"/>
      <c r="I295" s="160"/>
      <c r="J295" s="160"/>
      <c r="K295" s="160"/>
      <c r="L295" s="160"/>
      <c r="M295" s="160"/>
      <c r="N295" s="160"/>
      <c r="O295" s="160"/>
      <c r="P295" s="160"/>
      <c r="Q295" s="160"/>
      <c r="R295" s="160"/>
      <c r="S295" s="160"/>
      <c r="T295" s="160"/>
      <c r="U295" s="160"/>
      <c r="V295" s="160"/>
      <c r="W295" s="160"/>
      <c r="X295" s="160"/>
      <c r="Y295" s="160"/>
      <c r="Z295" s="160"/>
    </row>
    <row r="296" spans="1:26" ht="14.25" customHeight="1">
      <c r="A296" s="160"/>
      <c r="B296" s="161"/>
      <c r="C296" s="160"/>
      <c r="D296" s="160"/>
      <c r="E296" s="160"/>
      <c r="F296" s="160"/>
      <c r="G296" s="160"/>
      <c r="H296" s="160"/>
      <c r="I296" s="160"/>
      <c r="J296" s="160"/>
      <c r="K296" s="160"/>
      <c r="L296" s="160"/>
      <c r="M296" s="160"/>
      <c r="N296" s="160"/>
      <c r="O296" s="160"/>
      <c r="P296" s="160"/>
      <c r="Q296" s="160"/>
      <c r="R296" s="160"/>
      <c r="S296" s="160"/>
      <c r="T296" s="160"/>
      <c r="U296" s="160"/>
      <c r="V296" s="160"/>
      <c r="W296" s="160"/>
      <c r="X296" s="160"/>
      <c r="Y296" s="160"/>
      <c r="Z296" s="160"/>
    </row>
    <row r="297" spans="1:26" ht="14.25" customHeight="1">
      <c r="A297" s="160"/>
      <c r="B297" s="161"/>
      <c r="C297" s="160"/>
      <c r="D297" s="160"/>
      <c r="E297" s="160"/>
      <c r="F297" s="160"/>
      <c r="G297" s="160"/>
      <c r="H297" s="160"/>
      <c r="I297" s="160"/>
      <c r="J297" s="160"/>
      <c r="K297" s="160"/>
      <c r="L297" s="160"/>
      <c r="M297" s="160"/>
      <c r="N297" s="160"/>
      <c r="O297" s="160"/>
      <c r="P297" s="160"/>
      <c r="Q297" s="160"/>
      <c r="R297" s="160"/>
      <c r="S297" s="160"/>
      <c r="T297" s="160"/>
      <c r="U297" s="160"/>
      <c r="V297" s="160"/>
      <c r="W297" s="160"/>
      <c r="X297" s="160"/>
      <c r="Y297" s="160"/>
      <c r="Z297" s="160"/>
    </row>
    <row r="298" spans="1:26" ht="14.25" customHeight="1">
      <c r="A298" s="160"/>
      <c r="B298" s="161"/>
      <c r="C298" s="160"/>
      <c r="D298" s="160"/>
      <c r="E298" s="160"/>
      <c r="F298" s="160"/>
      <c r="G298" s="160"/>
      <c r="H298" s="160"/>
      <c r="I298" s="160"/>
      <c r="J298" s="160"/>
      <c r="K298" s="160"/>
      <c r="L298" s="160"/>
      <c r="M298" s="160"/>
      <c r="N298" s="160"/>
      <c r="O298" s="160"/>
      <c r="P298" s="160"/>
      <c r="Q298" s="160"/>
      <c r="R298" s="160"/>
      <c r="S298" s="160"/>
      <c r="T298" s="160"/>
      <c r="U298" s="160"/>
      <c r="V298" s="160"/>
      <c r="W298" s="160"/>
      <c r="X298" s="160"/>
      <c r="Y298" s="160"/>
      <c r="Z298" s="160"/>
    </row>
    <row r="299" spans="1:26" ht="14.25" customHeight="1">
      <c r="A299" s="160"/>
      <c r="B299" s="161"/>
      <c r="C299" s="160"/>
      <c r="D299" s="160"/>
      <c r="E299" s="160"/>
      <c r="F299" s="160"/>
      <c r="G299" s="160"/>
      <c r="H299" s="160"/>
      <c r="I299" s="160"/>
      <c r="J299" s="160"/>
      <c r="K299" s="160"/>
      <c r="L299" s="160"/>
      <c r="M299" s="160"/>
      <c r="N299" s="160"/>
      <c r="O299" s="160"/>
      <c r="P299" s="160"/>
      <c r="Q299" s="160"/>
      <c r="R299" s="160"/>
      <c r="S299" s="160"/>
      <c r="T299" s="160"/>
      <c r="U299" s="160"/>
      <c r="V299" s="160"/>
      <c r="W299" s="160"/>
      <c r="X299" s="160"/>
      <c r="Y299" s="160"/>
      <c r="Z299" s="160"/>
    </row>
    <row r="300" spans="1:26" ht="14.25" customHeight="1">
      <c r="A300" s="160"/>
      <c r="B300" s="161"/>
      <c r="C300" s="160"/>
      <c r="D300" s="160"/>
      <c r="E300" s="160"/>
      <c r="F300" s="160"/>
      <c r="G300" s="160"/>
      <c r="H300" s="160"/>
      <c r="I300" s="160"/>
      <c r="J300" s="160"/>
      <c r="K300" s="160"/>
      <c r="L300" s="160"/>
      <c r="M300" s="160"/>
      <c r="N300" s="160"/>
      <c r="O300" s="160"/>
      <c r="P300" s="160"/>
      <c r="Q300" s="160"/>
      <c r="R300" s="160"/>
      <c r="S300" s="160"/>
      <c r="T300" s="160"/>
      <c r="U300" s="160"/>
      <c r="V300" s="160"/>
      <c r="W300" s="160"/>
      <c r="X300" s="160"/>
      <c r="Y300" s="160"/>
      <c r="Z300" s="160"/>
    </row>
    <row r="301" spans="1:26" ht="14.25" customHeight="1">
      <c r="A301" s="160"/>
      <c r="B301" s="161"/>
      <c r="C301" s="160"/>
      <c r="D301" s="160"/>
      <c r="E301" s="160"/>
      <c r="F301" s="160"/>
      <c r="G301" s="160"/>
      <c r="H301" s="160"/>
      <c r="I301" s="160"/>
      <c r="J301" s="160"/>
      <c r="K301" s="160"/>
      <c r="L301" s="160"/>
      <c r="M301" s="160"/>
      <c r="N301" s="160"/>
      <c r="O301" s="160"/>
      <c r="P301" s="160"/>
      <c r="Q301" s="160"/>
      <c r="R301" s="160"/>
      <c r="S301" s="160"/>
      <c r="T301" s="160"/>
      <c r="U301" s="160"/>
      <c r="V301" s="160"/>
      <c r="W301" s="160"/>
      <c r="X301" s="160"/>
      <c r="Y301" s="160"/>
      <c r="Z301" s="160"/>
    </row>
    <row r="302" spans="1:26" ht="14.25" customHeight="1">
      <c r="A302" s="160"/>
      <c r="B302" s="161"/>
      <c r="C302" s="160"/>
      <c r="D302" s="160"/>
      <c r="E302" s="160"/>
      <c r="F302" s="160"/>
      <c r="G302" s="160"/>
      <c r="H302" s="160"/>
      <c r="I302" s="160"/>
      <c r="J302" s="160"/>
      <c r="K302" s="160"/>
      <c r="L302" s="160"/>
      <c r="M302" s="160"/>
      <c r="N302" s="160"/>
      <c r="O302" s="160"/>
      <c r="P302" s="160"/>
      <c r="Q302" s="160"/>
      <c r="R302" s="160"/>
      <c r="S302" s="160"/>
      <c r="T302" s="160"/>
      <c r="U302" s="160"/>
      <c r="V302" s="160"/>
      <c r="W302" s="160"/>
      <c r="X302" s="160"/>
      <c r="Y302" s="160"/>
      <c r="Z302" s="160"/>
    </row>
    <row r="303" spans="1:26" ht="14.25" customHeight="1">
      <c r="A303" s="160"/>
      <c r="B303" s="161"/>
      <c r="C303" s="160"/>
      <c r="D303" s="160"/>
      <c r="E303" s="160"/>
      <c r="F303" s="160"/>
      <c r="G303" s="160"/>
      <c r="H303" s="160"/>
      <c r="I303" s="160"/>
      <c r="J303" s="160"/>
      <c r="K303" s="160"/>
      <c r="L303" s="160"/>
      <c r="M303" s="160"/>
      <c r="N303" s="160"/>
      <c r="O303" s="160"/>
      <c r="P303" s="160"/>
      <c r="Q303" s="160"/>
      <c r="R303" s="160"/>
      <c r="S303" s="160"/>
      <c r="T303" s="160"/>
      <c r="U303" s="160"/>
      <c r="V303" s="160"/>
      <c r="W303" s="160"/>
      <c r="X303" s="160"/>
      <c r="Y303" s="160"/>
      <c r="Z303" s="160"/>
    </row>
    <row r="304" spans="1:26" ht="14.25" customHeight="1">
      <c r="A304" s="160"/>
      <c r="B304" s="161"/>
      <c r="C304" s="160"/>
      <c r="D304" s="160"/>
      <c r="E304" s="160"/>
      <c r="F304" s="160"/>
      <c r="G304" s="160"/>
      <c r="H304" s="160"/>
      <c r="I304" s="160"/>
      <c r="J304" s="160"/>
      <c r="K304" s="160"/>
      <c r="L304" s="160"/>
      <c r="M304" s="160"/>
      <c r="N304" s="160"/>
      <c r="O304" s="160"/>
      <c r="P304" s="160"/>
      <c r="Q304" s="160"/>
      <c r="R304" s="160"/>
      <c r="S304" s="160"/>
      <c r="T304" s="160"/>
      <c r="U304" s="160"/>
      <c r="V304" s="160"/>
      <c r="W304" s="160"/>
      <c r="X304" s="160"/>
      <c r="Y304" s="160"/>
      <c r="Z304" s="160"/>
    </row>
    <row r="305" spans="1:26" ht="14.25" customHeight="1">
      <c r="A305" s="160"/>
      <c r="B305" s="161"/>
      <c r="C305" s="160"/>
      <c r="D305" s="160"/>
      <c r="E305" s="160"/>
      <c r="F305" s="160"/>
      <c r="G305" s="160"/>
      <c r="H305" s="160"/>
      <c r="I305" s="160"/>
      <c r="J305" s="160"/>
      <c r="K305" s="160"/>
      <c r="L305" s="160"/>
      <c r="M305" s="160"/>
      <c r="N305" s="160"/>
      <c r="O305" s="160"/>
      <c r="P305" s="160"/>
      <c r="Q305" s="160"/>
      <c r="R305" s="160"/>
      <c r="S305" s="160"/>
      <c r="T305" s="160"/>
      <c r="U305" s="160"/>
      <c r="V305" s="160"/>
      <c r="W305" s="160"/>
      <c r="X305" s="160"/>
      <c r="Y305" s="160"/>
      <c r="Z305" s="160"/>
    </row>
    <row r="306" spans="1:26" ht="14.25" customHeight="1">
      <c r="A306" s="160"/>
      <c r="B306" s="161"/>
      <c r="C306" s="160"/>
      <c r="D306" s="160"/>
      <c r="E306" s="160"/>
      <c r="F306" s="160"/>
      <c r="G306" s="160"/>
      <c r="H306" s="160"/>
      <c r="I306" s="160"/>
      <c r="J306" s="160"/>
      <c r="K306" s="160"/>
      <c r="L306" s="160"/>
      <c r="M306" s="160"/>
      <c r="N306" s="160"/>
      <c r="O306" s="160"/>
      <c r="P306" s="160"/>
      <c r="Q306" s="160"/>
      <c r="R306" s="160"/>
      <c r="S306" s="160"/>
      <c r="T306" s="160"/>
      <c r="U306" s="160"/>
      <c r="V306" s="160"/>
      <c r="W306" s="160"/>
      <c r="X306" s="160"/>
      <c r="Y306" s="160"/>
      <c r="Z306" s="160"/>
    </row>
    <row r="307" spans="1:26" ht="14.25" customHeight="1">
      <c r="A307" s="160"/>
      <c r="B307" s="161"/>
      <c r="C307" s="160"/>
      <c r="D307" s="160"/>
      <c r="E307" s="160"/>
      <c r="F307" s="160"/>
      <c r="G307" s="160"/>
      <c r="H307" s="160"/>
      <c r="I307" s="160"/>
      <c r="J307" s="160"/>
      <c r="K307" s="160"/>
      <c r="L307" s="160"/>
      <c r="M307" s="160"/>
      <c r="N307" s="160"/>
      <c r="O307" s="160"/>
      <c r="P307" s="160"/>
      <c r="Q307" s="160"/>
      <c r="R307" s="160"/>
      <c r="S307" s="160"/>
      <c r="T307" s="160"/>
      <c r="U307" s="160"/>
      <c r="V307" s="160"/>
      <c r="W307" s="160"/>
      <c r="X307" s="160"/>
      <c r="Y307" s="160"/>
      <c r="Z307" s="160"/>
    </row>
    <row r="308" spans="1:26" ht="14.25" customHeight="1">
      <c r="A308" s="160"/>
      <c r="B308" s="161"/>
      <c r="C308" s="160"/>
      <c r="D308" s="160"/>
      <c r="E308" s="160"/>
      <c r="F308" s="160"/>
      <c r="G308" s="160"/>
      <c r="H308" s="160"/>
      <c r="I308" s="160"/>
      <c r="J308" s="160"/>
      <c r="K308" s="160"/>
      <c r="L308" s="160"/>
      <c r="M308" s="160"/>
      <c r="N308" s="160"/>
      <c r="O308" s="160"/>
      <c r="P308" s="160"/>
      <c r="Q308" s="160"/>
      <c r="R308" s="160"/>
      <c r="S308" s="160"/>
      <c r="T308" s="160"/>
      <c r="U308" s="160"/>
      <c r="V308" s="160"/>
      <c r="W308" s="160"/>
      <c r="X308" s="160"/>
      <c r="Y308" s="160"/>
      <c r="Z308" s="160"/>
    </row>
    <row r="309" spans="1:26" ht="14.25" customHeight="1">
      <c r="A309" s="160"/>
      <c r="B309" s="161"/>
      <c r="C309" s="160"/>
      <c r="D309" s="160"/>
      <c r="E309" s="160"/>
      <c r="F309" s="160"/>
      <c r="G309" s="160"/>
      <c r="H309" s="160"/>
      <c r="I309" s="160"/>
      <c r="J309" s="160"/>
      <c r="K309" s="160"/>
      <c r="L309" s="160"/>
      <c r="M309" s="160"/>
      <c r="N309" s="160"/>
      <c r="O309" s="160"/>
      <c r="P309" s="160"/>
      <c r="Q309" s="160"/>
      <c r="R309" s="160"/>
      <c r="S309" s="160"/>
      <c r="T309" s="160"/>
      <c r="U309" s="160"/>
      <c r="V309" s="160"/>
      <c r="W309" s="160"/>
      <c r="X309" s="160"/>
      <c r="Y309" s="160"/>
      <c r="Z309" s="160"/>
    </row>
    <row r="310" spans="1:26" ht="14.25" customHeight="1">
      <c r="A310" s="160"/>
      <c r="B310" s="161"/>
      <c r="C310" s="160"/>
      <c r="D310" s="160"/>
      <c r="E310" s="160"/>
      <c r="F310" s="160"/>
      <c r="G310" s="160"/>
      <c r="H310" s="160"/>
      <c r="I310" s="160"/>
      <c r="J310" s="160"/>
      <c r="K310" s="160"/>
      <c r="L310" s="160"/>
      <c r="M310" s="160"/>
      <c r="N310" s="160"/>
      <c r="O310" s="160"/>
      <c r="P310" s="160"/>
      <c r="Q310" s="160"/>
      <c r="R310" s="160"/>
      <c r="S310" s="160"/>
      <c r="T310" s="160"/>
      <c r="U310" s="160"/>
      <c r="V310" s="160"/>
      <c r="W310" s="160"/>
      <c r="X310" s="160"/>
      <c r="Y310" s="160"/>
      <c r="Z310" s="160"/>
    </row>
    <row r="311" spans="1:26" ht="14.25" customHeight="1">
      <c r="A311" s="160"/>
      <c r="B311" s="161"/>
      <c r="C311" s="160"/>
      <c r="D311" s="160"/>
      <c r="E311" s="160"/>
      <c r="F311" s="160"/>
      <c r="G311" s="160"/>
      <c r="H311" s="160"/>
      <c r="I311" s="160"/>
      <c r="J311" s="160"/>
      <c r="K311" s="160"/>
      <c r="L311" s="160"/>
      <c r="M311" s="160"/>
      <c r="N311" s="160"/>
      <c r="O311" s="160"/>
      <c r="P311" s="160"/>
      <c r="Q311" s="160"/>
      <c r="R311" s="160"/>
      <c r="S311" s="160"/>
      <c r="T311" s="160"/>
      <c r="U311" s="160"/>
      <c r="V311" s="160"/>
      <c r="W311" s="160"/>
      <c r="X311" s="160"/>
      <c r="Y311" s="160"/>
      <c r="Z311" s="160"/>
    </row>
    <row r="312" spans="1:26" ht="14.25" customHeight="1">
      <c r="A312" s="160"/>
      <c r="B312" s="161"/>
      <c r="C312" s="160"/>
      <c r="D312" s="160"/>
      <c r="E312" s="160"/>
      <c r="F312" s="160"/>
      <c r="G312" s="160"/>
      <c r="H312" s="160"/>
      <c r="I312" s="160"/>
      <c r="J312" s="160"/>
      <c r="K312" s="160"/>
      <c r="L312" s="160"/>
      <c r="M312" s="160"/>
      <c r="N312" s="160"/>
      <c r="O312" s="160"/>
      <c r="P312" s="160"/>
      <c r="Q312" s="160"/>
      <c r="R312" s="160"/>
      <c r="S312" s="160"/>
      <c r="T312" s="160"/>
      <c r="U312" s="160"/>
      <c r="V312" s="160"/>
      <c r="W312" s="160"/>
      <c r="X312" s="160"/>
      <c r="Y312" s="160"/>
      <c r="Z312" s="160"/>
    </row>
    <row r="313" spans="1:26" ht="14.25" customHeight="1">
      <c r="A313" s="160"/>
      <c r="B313" s="161"/>
      <c r="C313" s="160"/>
      <c r="D313" s="160"/>
      <c r="E313" s="160"/>
      <c r="F313" s="160"/>
      <c r="G313" s="160"/>
      <c r="H313" s="160"/>
      <c r="I313" s="160"/>
      <c r="J313" s="160"/>
      <c r="K313" s="160"/>
      <c r="L313" s="160"/>
      <c r="M313" s="160"/>
      <c r="N313" s="160"/>
      <c r="O313" s="160"/>
      <c r="P313" s="160"/>
      <c r="Q313" s="160"/>
      <c r="R313" s="160"/>
      <c r="S313" s="160"/>
      <c r="T313" s="160"/>
      <c r="U313" s="160"/>
      <c r="V313" s="160"/>
      <c r="W313" s="160"/>
      <c r="X313" s="160"/>
      <c r="Y313" s="160"/>
      <c r="Z313" s="160"/>
    </row>
    <row r="314" spans="1:26" ht="14.25" customHeight="1">
      <c r="A314" s="160"/>
      <c r="B314" s="161"/>
      <c r="C314" s="160"/>
      <c r="D314" s="160"/>
      <c r="E314" s="160"/>
      <c r="F314" s="160"/>
      <c r="G314" s="160"/>
      <c r="H314" s="160"/>
      <c r="I314" s="160"/>
      <c r="J314" s="160"/>
      <c r="K314" s="160"/>
      <c r="L314" s="160"/>
      <c r="M314" s="160"/>
      <c r="N314" s="160"/>
      <c r="O314" s="160"/>
      <c r="P314" s="160"/>
      <c r="Q314" s="160"/>
      <c r="R314" s="160"/>
      <c r="S314" s="160"/>
      <c r="T314" s="160"/>
      <c r="U314" s="160"/>
      <c r="V314" s="160"/>
      <c r="W314" s="160"/>
      <c r="X314" s="160"/>
      <c r="Y314" s="160"/>
      <c r="Z314" s="160"/>
    </row>
    <row r="315" spans="1:26" ht="14.25" customHeight="1">
      <c r="A315" s="160"/>
      <c r="B315" s="161"/>
      <c r="C315" s="160"/>
      <c r="D315" s="160"/>
      <c r="E315" s="160"/>
      <c r="F315" s="160"/>
      <c r="G315" s="160"/>
      <c r="H315" s="160"/>
      <c r="I315" s="160"/>
      <c r="J315" s="160"/>
      <c r="K315" s="160"/>
      <c r="L315" s="160"/>
      <c r="M315" s="160"/>
      <c r="N315" s="160"/>
      <c r="O315" s="160"/>
      <c r="P315" s="160"/>
      <c r="Q315" s="160"/>
      <c r="R315" s="160"/>
      <c r="S315" s="160"/>
      <c r="T315" s="160"/>
      <c r="U315" s="160"/>
      <c r="V315" s="160"/>
      <c r="W315" s="160"/>
      <c r="X315" s="160"/>
      <c r="Y315" s="160"/>
      <c r="Z315" s="160"/>
    </row>
    <row r="316" spans="1:26" ht="14.25" customHeight="1">
      <c r="A316" s="160"/>
      <c r="B316" s="161"/>
      <c r="C316" s="160"/>
      <c r="D316" s="160"/>
      <c r="E316" s="160"/>
      <c r="F316" s="160"/>
      <c r="G316" s="160"/>
      <c r="H316" s="160"/>
      <c r="I316" s="160"/>
      <c r="J316" s="160"/>
      <c r="K316" s="160"/>
      <c r="L316" s="160"/>
      <c r="M316" s="160"/>
      <c r="N316" s="160"/>
      <c r="O316" s="160"/>
      <c r="P316" s="160"/>
      <c r="Q316" s="160"/>
      <c r="R316" s="160"/>
      <c r="S316" s="160"/>
      <c r="T316" s="160"/>
      <c r="U316" s="160"/>
      <c r="V316" s="160"/>
      <c r="W316" s="160"/>
      <c r="X316" s="160"/>
      <c r="Y316" s="160"/>
      <c r="Z316" s="160"/>
    </row>
    <row r="317" spans="1:26" ht="14.25" customHeight="1">
      <c r="A317" s="160"/>
      <c r="B317" s="161"/>
      <c r="C317" s="160"/>
      <c r="D317" s="160"/>
      <c r="E317" s="160"/>
      <c r="F317" s="160"/>
      <c r="G317" s="160"/>
      <c r="H317" s="160"/>
      <c r="I317" s="160"/>
      <c r="J317" s="160"/>
      <c r="K317" s="160"/>
      <c r="L317" s="160"/>
      <c r="M317" s="160"/>
      <c r="N317" s="160"/>
      <c r="O317" s="160"/>
      <c r="P317" s="160"/>
      <c r="Q317" s="160"/>
      <c r="R317" s="160"/>
      <c r="S317" s="160"/>
      <c r="T317" s="160"/>
      <c r="U317" s="160"/>
      <c r="V317" s="160"/>
      <c r="W317" s="160"/>
      <c r="X317" s="160"/>
      <c r="Y317" s="160"/>
      <c r="Z317" s="160"/>
    </row>
    <row r="318" spans="1:26" ht="14.25" customHeight="1">
      <c r="A318" s="160"/>
      <c r="B318" s="161"/>
      <c r="C318" s="160"/>
      <c r="D318" s="160"/>
      <c r="E318" s="160"/>
      <c r="F318" s="160"/>
      <c r="G318" s="160"/>
      <c r="H318" s="160"/>
      <c r="I318" s="160"/>
      <c r="J318" s="160"/>
      <c r="K318" s="160"/>
      <c r="L318" s="160"/>
      <c r="M318" s="160"/>
      <c r="N318" s="160"/>
      <c r="O318" s="160"/>
      <c r="P318" s="160"/>
      <c r="Q318" s="160"/>
      <c r="R318" s="160"/>
      <c r="S318" s="160"/>
      <c r="T318" s="160"/>
      <c r="U318" s="160"/>
      <c r="V318" s="160"/>
      <c r="W318" s="160"/>
      <c r="X318" s="160"/>
      <c r="Y318" s="160"/>
      <c r="Z318" s="160"/>
    </row>
    <row r="319" spans="1:26" ht="14.25" customHeight="1">
      <c r="A319" s="160"/>
      <c r="B319" s="161"/>
      <c r="C319" s="160"/>
      <c r="D319" s="160"/>
      <c r="E319" s="160"/>
      <c r="F319" s="160"/>
      <c r="G319" s="160"/>
      <c r="H319" s="160"/>
      <c r="I319" s="160"/>
      <c r="J319" s="160"/>
      <c r="K319" s="160"/>
      <c r="L319" s="160"/>
      <c r="M319" s="160"/>
      <c r="N319" s="160"/>
      <c r="O319" s="160"/>
      <c r="P319" s="160"/>
      <c r="Q319" s="160"/>
      <c r="R319" s="160"/>
      <c r="S319" s="160"/>
      <c r="T319" s="160"/>
      <c r="U319" s="160"/>
      <c r="V319" s="160"/>
      <c r="W319" s="160"/>
      <c r="X319" s="160"/>
      <c r="Y319" s="160"/>
      <c r="Z319" s="160"/>
    </row>
    <row r="320" spans="1:26" ht="14.25" customHeight="1">
      <c r="A320" s="160"/>
      <c r="B320" s="161"/>
      <c r="C320" s="160"/>
      <c r="D320" s="160"/>
      <c r="E320" s="160"/>
      <c r="F320" s="160"/>
      <c r="G320" s="160"/>
      <c r="H320" s="160"/>
      <c r="I320" s="160"/>
      <c r="J320" s="160"/>
      <c r="K320" s="160"/>
      <c r="L320" s="160"/>
      <c r="M320" s="160"/>
      <c r="N320" s="160"/>
      <c r="O320" s="160"/>
      <c r="P320" s="160"/>
      <c r="Q320" s="160"/>
      <c r="R320" s="160"/>
      <c r="S320" s="160"/>
      <c r="T320" s="160"/>
      <c r="U320" s="160"/>
      <c r="V320" s="160"/>
      <c r="W320" s="160"/>
      <c r="X320" s="160"/>
      <c r="Y320" s="160"/>
      <c r="Z320" s="160"/>
    </row>
    <row r="321" spans="1:26" ht="14.25" customHeight="1">
      <c r="A321" s="160"/>
      <c r="B321" s="161"/>
      <c r="C321" s="160"/>
      <c r="D321" s="160"/>
      <c r="E321" s="160"/>
      <c r="F321" s="160"/>
      <c r="G321" s="160"/>
      <c r="H321" s="160"/>
      <c r="I321" s="160"/>
      <c r="J321" s="160"/>
      <c r="K321" s="160"/>
      <c r="L321" s="160"/>
      <c r="M321" s="160"/>
      <c r="N321" s="160"/>
      <c r="O321" s="160"/>
      <c r="P321" s="160"/>
      <c r="Q321" s="160"/>
      <c r="R321" s="160"/>
      <c r="S321" s="160"/>
      <c r="T321" s="160"/>
      <c r="U321" s="160"/>
      <c r="V321" s="160"/>
      <c r="W321" s="160"/>
      <c r="X321" s="160"/>
      <c r="Y321" s="160"/>
      <c r="Z321" s="160"/>
    </row>
    <row r="322" spans="1:26" ht="14.25" customHeight="1">
      <c r="A322" s="160"/>
      <c r="B322" s="161"/>
      <c r="C322" s="160"/>
      <c r="D322" s="160"/>
      <c r="E322" s="160"/>
      <c r="F322" s="160"/>
      <c r="G322" s="160"/>
      <c r="H322" s="160"/>
      <c r="I322" s="160"/>
      <c r="J322" s="160"/>
      <c r="K322" s="160"/>
      <c r="L322" s="160"/>
      <c r="M322" s="160"/>
      <c r="N322" s="160"/>
      <c r="O322" s="160"/>
      <c r="P322" s="160"/>
      <c r="Q322" s="160"/>
      <c r="R322" s="160"/>
      <c r="S322" s="160"/>
      <c r="T322" s="160"/>
      <c r="U322" s="160"/>
      <c r="V322" s="160"/>
      <c r="W322" s="160"/>
      <c r="X322" s="160"/>
      <c r="Y322" s="160"/>
      <c r="Z322" s="160"/>
    </row>
    <row r="323" spans="1:26" ht="14.25" customHeight="1">
      <c r="A323" s="160"/>
      <c r="B323" s="161"/>
      <c r="C323" s="160"/>
      <c r="D323" s="160"/>
      <c r="E323" s="160"/>
      <c r="F323" s="160"/>
      <c r="G323" s="160"/>
      <c r="H323" s="160"/>
      <c r="I323" s="160"/>
      <c r="J323" s="160"/>
      <c r="K323" s="160"/>
      <c r="L323" s="160"/>
      <c r="M323" s="160"/>
      <c r="N323" s="160"/>
      <c r="O323" s="160"/>
      <c r="P323" s="160"/>
      <c r="Q323" s="160"/>
      <c r="R323" s="160"/>
      <c r="S323" s="160"/>
      <c r="T323" s="160"/>
      <c r="U323" s="160"/>
      <c r="V323" s="160"/>
      <c r="W323" s="160"/>
      <c r="X323" s="160"/>
      <c r="Y323" s="160"/>
      <c r="Z323" s="160"/>
    </row>
    <row r="324" spans="1:26" ht="14.25" customHeight="1">
      <c r="A324" s="160"/>
      <c r="B324" s="161"/>
      <c r="C324" s="160"/>
      <c r="D324" s="160"/>
      <c r="E324" s="160"/>
      <c r="F324" s="160"/>
      <c r="G324" s="160"/>
      <c r="H324" s="160"/>
      <c r="I324" s="160"/>
      <c r="J324" s="160"/>
      <c r="K324" s="160"/>
      <c r="L324" s="160"/>
      <c r="M324" s="160"/>
      <c r="N324" s="160"/>
      <c r="O324" s="160"/>
      <c r="P324" s="160"/>
      <c r="Q324" s="160"/>
      <c r="R324" s="160"/>
      <c r="S324" s="160"/>
      <c r="T324" s="160"/>
      <c r="U324" s="160"/>
      <c r="V324" s="160"/>
      <c r="W324" s="160"/>
      <c r="X324" s="160"/>
      <c r="Y324" s="160"/>
      <c r="Z324" s="160"/>
    </row>
    <row r="325" spans="1:26" ht="14.25" customHeight="1">
      <c r="A325" s="160"/>
      <c r="B325" s="161"/>
      <c r="C325" s="160"/>
      <c r="D325" s="160"/>
      <c r="E325" s="160"/>
      <c r="F325" s="160"/>
      <c r="G325" s="160"/>
      <c r="H325" s="160"/>
      <c r="I325" s="160"/>
      <c r="J325" s="160"/>
      <c r="K325" s="160"/>
      <c r="L325" s="160"/>
      <c r="M325" s="160"/>
      <c r="N325" s="160"/>
      <c r="O325" s="160"/>
      <c r="P325" s="160"/>
      <c r="Q325" s="160"/>
      <c r="R325" s="160"/>
      <c r="S325" s="160"/>
      <c r="T325" s="160"/>
      <c r="U325" s="160"/>
      <c r="V325" s="160"/>
      <c r="W325" s="160"/>
      <c r="X325" s="160"/>
      <c r="Y325" s="160"/>
      <c r="Z325" s="160"/>
    </row>
    <row r="326" spans="1:26" ht="14.25" customHeight="1">
      <c r="A326" s="160"/>
      <c r="B326" s="161"/>
      <c r="C326" s="160"/>
      <c r="D326" s="160"/>
      <c r="E326" s="160"/>
      <c r="F326" s="160"/>
      <c r="G326" s="160"/>
      <c r="H326" s="160"/>
      <c r="I326" s="160"/>
      <c r="J326" s="160"/>
      <c r="K326" s="160"/>
      <c r="L326" s="160"/>
      <c r="M326" s="160"/>
      <c r="N326" s="160"/>
      <c r="O326" s="160"/>
      <c r="P326" s="160"/>
      <c r="Q326" s="160"/>
      <c r="R326" s="160"/>
      <c r="S326" s="160"/>
      <c r="T326" s="160"/>
      <c r="U326" s="160"/>
      <c r="V326" s="160"/>
      <c r="W326" s="160"/>
      <c r="X326" s="160"/>
      <c r="Y326" s="160"/>
      <c r="Z326" s="160"/>
    </row>
    <row r="327" spans="1:26" ht="14.25" customHeight="1">
      <c r="A327" s="160"/>
      <c r="B327" s="161"/>
      <c r="C327" s="160"/>
      <c r="D327" s="160"/>
      <c r="E327" s="160"/>
      <c r="F327" s="160"/>
      <c r="G327" s="160"/>
      <c r="H327" s="160"/>
      <c r="I327" s="160"/>
      <c r="J327" s="160"/>
      <c r="K327" s="160"/>
      <c r="L327" s="160"/>
      <c r="M327" s="160"/>
      <c r="N327" s="160"/>
      <c r="O327" s="160"/>
      <c r="P327" s="160"/>
      <c r="Q327" s="160"/>
      <c r="R327" s="160"/>
      <c r="S327" s="160"/>
      <c r="T327" s="160"/>
      <c r="U327" s="160"/>
      <c r="V327" s="160"/>
      <c r="W327" s="160"/>
      <c r="X327" s="160"/>
      <c r="Y327" s="160"/>
      <c r="Z327" s="160"/>
    </row>
    <row r="328" spans="1:26" ht="14.25" customHeight="1">
      <c r="A328" s="160"/>
      <c r="B328" s="161"/>
      <c r="C328" s="160"/>
      <c r="D328" s="160"/>
      <c r="E328" s="160"/>
      <c r="F328" s="160"/>
      <c r="G328" s="160"/>
      <c r="H328" s="160"/>
      <c r="I328" s="160"/>
      <c r="J328" s="160"/>
      <c r="K328" s="160"/>
      <c r="L328" s="160"/>
      <c r="M328" s="160"/>
      <c r="N328" s="160"/>
      <c r="O328" s="160"/>
      <c r="P328" s="160"/>
      <c r="Q328" s="160"/>
      <c r="R328" s="160"/>
      <c r="S328" s="160"/>
      <c r="T328" s="160"/>
      <c r="U328" s="160"/>
      <c r="V328" s="160"/>
      <c r="W328" s="160"/>
      <c r="X328" s="160"/>
      <c r="Y328" s="160"/>
      <c r="Z328" s="160"/>
    </row>
    <row r="329" spans="1:26" ht="14.25" customHeight="1">
      <c r="A329" s="160"/>
      <c r="B329" s="161"/>
      <c r="C329" s="160"/>
      <c r="D329" s="160"/>
      <c r="E329" s="160"/>
      <c r="F329" s="160"/>
      <c r="G329" s="160"/>
      <c r="H329" s="160"/>
      <c r="I329" s="160"/>
      <c r="J329" s="160"/>
      <c r="K329" s="160"/>
      <c r="L329" s="160"/>
      <c r="M329" s="160"/>
      <c r="N329" s="160"/>
      <c r="O329" s="160"/>
      <c r="P329" s="160"/>
      <c r="Q329" s="160"/>
      <c r="R329" s="160"/>
      <c r="S329" s="160"/>
      <c r="T329" s="160"/>
      <c r="U329" s="160"/>
      <c r="V329" s="160"/>
      <c r="W329" s="160"/>
      <c r="X329" s="160"/>
      <c r="Y329" s="160"/>
      <c r="Z329" s="160"/>
    </row>
    <row r="330" spans="1:26" ht="14.25" customHeight="1">
      <c r="A330" s="160"/>
      <c r="B330" s="161"/>
      <c r="C330" s="160"/>
      <c r="D330" s="160"/>
      <c r="E330" s="160"/>
      <c r="F330" s="160"/>
      <c r="G330" s="160"/>
      <c r="H330" s="160"/>
      <c r="I330" s="160"/>
      <c r="J330" s="160"/>
      <c r="K330" s="160"/>
      <c r="L330" s="160"/>
      <c r="M330" s="160"/>
      <c r="N330" s="160"/>
      <c r="O330" s="160"/>
      <c r="P330" s="160"/>
      <c r="Q330" s="160"/>
      <c r="R330" s="160"/>
      <c r="S330" s="160"/>
      <c r="T330" s="160"/>
      <c r="U330" s="160"/>
      <c r="V330" s="160"/>
      <c r="W330" s="160"/>
      <c r="X330" s="160"/>
      <c r="Y330" s="160"/>
      <c r="Z330" s="160"/>
    </row>
    <row r="331" spans="1:26" ht="14.25" customHeight="1">
      <c r="A331" s="160"/>
      <c r="B331" s="161"/>
      <c r="C331" s="160"/>
      <c r="D331" s="160"/>
      <c r="E331" s="160"/>
      <c r="F331" s="160"/>
      <c r="G331" s="160"/>
      <c r="H331" s="160"/>
      <c r="I331" s="160"/>
      <c r="J331" s="160"/>
      <c r="K331" s="160"/>
      <c r="L331" s="160"/>
      <c r="M331" s="160"/>
      <c r="N331" s="160"/>
      <c r="O331" s="160"/>
      <c r="P331" s="160"/>
      <c r="Q331" s="160"/>
      <c r="R331" s="160"/>
      <c r="S331" s="160"/>
      <c r="T331" s="160"/>
      <c r="U331" s="160"/>
      <c r="V331" s="160"/>
      <c r="W331" s="160"/>
      <c r="X331" s="160"/>
      <c r="Y331" s="160"/>
      <c r="Z331" s="160"/>
    </row>
    <row r="332" spans="1:26" ht="14.25" customHeight="1">
      <c r="A332" s="160"/>
      <c r="B332" s="161"/>
      <c r="C332" s="160"/>
      <c r="D332" s="160"/>
      <c r="E332" s="160"/>
      <c r="F332" s="160"/>
      <c r="G332" s="160"/>
      <c r="H332" s="160"/>
      <c r="I332" s="160"/>
      <c r="J332" s="160"/>
      <c r="K332" s="160"/>
      <c r="L332" s="160"/>
      <c r="M332" s="160"/>
      <c r="N332" s="160"/>
      <c r="O332" s="160"/>
      <c r="P332" s="160"/>
      <c r="Q332" s="160"/>
      <c r="R332" s="160"/>
      <c r="S332" s="160"/>
      <c r="T332" s="160"/>
      <c r="U332" s="160"/>
      <c r="V332" s="160"/>
      <c r="W332" s="160"/>
      <c r="X332" s="160"/>
      <c r="Y332" s="160"/>
      <c r="Z332" s="160"/>
    </row>
    <row r="333" spans="1:26" ht="14.25" customHeight="1">
      <c r="A333" s="160"/>
      <c r="B333" s="161"/>
      <c r="C333" s="160"/>
      <c r="D333" s="160"/>
      <c r="E333" s="160"/>
      <c r="F333" s="160"/>
      <c r="G333" s="160"/>
      <c r="H333" s="160"/>
      <c r="I333" s="160"/>
      <c r="J333" s="160"/>
      <c r="K333" s="160"/>
      <c r="L333" s="160"/>
      <c r="M333" s="160"/>
      <c r="N333" s="160"/>
      <c r="O333" s="160"/>
      <c r="P333" s="160"/>
      <c r="Q333" s="160"/>
      <c r="R333" s="160"/>
      <c r="S333" s="160"/>
      <c r="T333" s="160"/>
      <c r="U333" s="160"/>
      <c r="V333" s="160"/>
      <c r="W333" s="160"/>
      <c r="X333" s="160"/>
      <c r="Y333" s="160"/>
      <c r="Z333" s="160"/>
    </row>
    <row r="334" spans="1:26" ht="14.25" customHeight="1">
      <c r="A334" s="160"/>
      <c r="B334" s="161"/>
      <c r="C334" s="160"/>
      <c r="D334" s="160"/>
      <c r="E334" s="160"/>
      <c r="F334" s="160"/>
      <c r="G334" s="160"/>
      <c r="H334" s="160"/>
      <c r="I334" s="160"/>
      <c r="J334" s="160"/>
      <c r="K334" s="160"/>
      <c r="L334" s="160"/>
      <c r="M334" s="160"/>
      <c r="N334" s="160"/>
      <c r="O334" s="160"/>
      <c r="P334" s="160"/>
      <c r="Q334" s="160"/>
      <c r="R334" s="160"/>
      <c r="S334" s="160"/>
      <c r="T334" s="160"/>
      <c r="U334" s="160"/>
      <c r="V334" s="160"/>
      <c r="W334" s="160"/>
      <c r="X334" s="160"/>
      <c r="Y334" s="160"/>
      <c r="Z334" s="160"/>
    </row>
    <row r="335" spans="1:26" ht="14.25" customHeight="1">
      <c r="A335" s="160"/>
      <c r="B335" s="161"/>
      <c r="C335" s="160"/>
      <c r="D335" s="160"/>
      <c r="E335" s="160"/>
      <c r="F335" s="160"/>
      <c r="G335" s="160"/>
      <c r="H335" s="160"/>
      <c r="I335" s="160"/>
      <c r="J335" s="160"/>
      <c r="K335" s="160"/>
      <c r="L335" s="160"/>
      <c r="M335" s="160"/>
      <c r="N335" s="160"/>
      <c r="O335" s="160"/>
      <c r="P335" s="160"/>
      <c r="Q335" s="160"/>
      <c r="R335" s="160"/>
      <c r="S335" s="160"/>
      <c r="T335" s="160"/>
      <c r="U335" s="160"/>
      <c r="V335" s="160"/>
      <c r="W335" s="160"/>
      <c r="X335" s="160"/>
      <c r="Y335" s="160"/>
      <c r="Z335" s="160"/>
    </row>
    <row r="336" spans="1:26" ht="14.25" customHeight="1">
      <c r="A336" s="160"/>
      <c r="B336" s="161"/>
      <c r="C336" s="160"/>
      <c r="D336" s="160"/>
      <c r="E336" s="160"/>
      <c r="F336" s="160"/>
      <c r="G336" s="160"/>
      <c r="H336" s="160"/>
      <c r="I336" s="160"/>
      <c r="J336" s="160"/>
      <c r="K336" s="160"/>
      <c r="L336" s="160"/>
      <c r="M336" s="160"/>
      <c r="N336" s="160"/>
      <c r="O336" s="160"/>
      <c r="P336" s="160"/>
      <c r="Q336" s="160"/>
      <c r="R336" s="160"/>
      <c r="S336" s="160"/>
      <c r="T336" s="160"/>
      <c r="U336" s="160"/>
      <c r="V336" s="160"/>
      <c r="W336" s="160"/>
      <c r="X336" s="160"/>
      <c r="Y336" s="160"/>
      <c r="Z336" s="160"/>
    </row>
    <row r="337" spans="1:26" ht="14.25" customHeight="1">
      <c r="A337" s="160"/>
      <c r="B337" s="161"/>
      <c r="C337" s="160"/>
      <c r="D337" s="160"/>
      <c r="E337" s="160"/>
      <c r="F337" s="160"/>
      <c r="G337" s="160"/>
      <c r="H337" s="160"/>
      <c r="I337" s="160"/>
      <c r="J337" s="160"/>
      <c r="K337" s="160"/>
      <c r="L337" s="160"/>
      <c r="M337" s="160"/>
      <c r="N337" s="160"/>
      <c r="O337" s="160"/>
      <c r="P337" s="160"/>
      <c r="Q337" s="160"/>
      <c r="R337" s="160"/>
      <c r="S337" s="160"/>
      <c r="T337" s="160"/>
      <c r="U337" s="160"/>
      <c r="V337" s="160"/>
      <c r="W337" s="160"/>
      <c r="X337" s="160"/>
      <c r="Y337" s="160"/>
      <c r="Z337" s="160"/>
    </row>
    <row r="338" spans="1:26" ht="14.25" customHeight="1">
      <c r="A338" s="160"/>
      <c r="B338" s="161"/>
      <c r="C338" s="160"/>
      <c r="D338" s="160"/>
      <c r="E338" s="160"/>
      <c r="F338" s="160"/>
      <c r="G338" s="160"/>
      <c r="H338" s="160"/>
      <c r="I338" s="160"/>
      <c r="J338" s="160"/>
      <c r="K338" s="160"/>
      <c r="L338" s="160"/>
      <c r="M338" s="160"/>
      <c r="N338" s="160"/>
      <c r="O338" s="160"/>
      <c r="P338" s="160"/>
      <c r="Q338" s="160"/>
      <c r="R338" s="160"/>
      <c r="S338" s="160"/>
      <c r="T338" s="160"/>
      <c r="U338" s="160"/>
      <c r="V338" s="160"/>
      <c r="W338" s="160"/>
      <c r="X338" s="160"/>
      <c r="Y338" s="160"/>
      <c r="Z338" s="160"/>
    </row>
    <row r="339" spans="1:26" ht="14.25" customHeight="1">
      <c r="A339" s="160"/>
      <c r="B339" s="161"/>
      <c r="C339" s="160"/>
      <c r="D339" s="160"/>
      <c r="E339" s="160"/>
      <c r="F339" s="160"/>
      <c r="G339" s="160"/>
      <c r="H339" s="160"/>
      <c r="I339" s="160"/>
      <c r="J339" s="160"/>
      <c r="K339" s="160"/>
      <c r="L339" s="160"/>
      <c r="M339" s="160"/>
      <c r="N339" s="160"/>
      <c r="O339" s="160"/>
      <c r="P339" s="160"/>
      <c r="Q339" s="160"/>
      <c r="R339" s="160"/>
      <c r="S339" s="160"/>
      <c r="T339" s="160"/>
      <c r="U339" s="160"/>
      <c r="V339" s="160"/>
      <c r="W339" s="160"/>
      <c r="X339" s="160"/>
      <c r="Y339" s="160"/>
      <c r="Z339" s="160"/>
    </row>
    <row r="340" spans="1:26" ht="14.25" customHeight="1">
      <c r="A340" s="160"/>
      <c r="B340" s="161"/>
      <c r="C340" s="160"/>
      <c r="D340" s="160"/>
      <c r="E340" s="160"/>
      <c r="F340" s="160"/>
      <c r="G340" s="160"/>
      <c r="H340" s="160"/>
      <c r="I340" s="160"/>
      <c r="J340" s="160"/>
      <c r="K340" s="160"/>
      <c r="L340" s="160"/>
      <c r="M340" s="160"/>
      <c r="N340" s="160"/>
      <c r="O340" s="160"/>
      <c r="P340" s="160"/>
      <c r="Q340" s="160"/>
      <c r="R340" s="160"/>
      <c r="S340" s="160"/>
      <c r="T340" s="160"/>
      <c r="U340" s="160"/>
      <c r="V340" s="160"/>
      <c r="W340" s="160"/>
      <c r="X340" s="160"/>
      <c r="Y340" s="160"/>
      <c r="Z340" s="160"/>
    </row>
    <row r="341" spans="1:26" ht="14.25" customHeight="1">
      <c r="A341" s="160"/>
      <c r="B341" s="161"/>
      <c r="C341" s="160"/>
      <c r="D341" s="160"/>
      <c r="E341" s="160"/>
      <c r="F341" s="160"/>
      <c r="G341" s="160"/>
      <c r="H341" s="160"/>
      <c r="I341" s="160"/>
      <c r="J341" s="160"/>
      <c r="K341" s="160"/>
      <c r="L341" s="160"/>
      <c r="M341" s="160"/>
      <c r="N341" s="160"/>
      <c r="O341" s="160"/>
      <c r="P341" s="160"/>
      <c r="Q341" s="160"/>
      <c r="R341" s="160"/>
      <c r="S341" s="160"/>
      <c r="T341" s="160"/>
      <c r="U341" s="160"/>
      <c r="V341" s="160"/>
      <c r="W341" s="160"/>
      <c r="X341" s="160"/>
      <c r="Y341" s="160"/>
      <c r="Z341" s="160"/>
    </row>
    <row r="342" spans="1:26" ht="14.25" customHeight="1">
      <c r="A342" s="160"/>
      <c r="B342" s="161"/>
      <c r="C342" s="160"/>
      <c r="D342" s="160"/>
      <c r="E342" s="160"/>
      <c r="F342" s="160"/>
      <c r="G342" s="160"/>
      <c r="H342" s="160"/>
      <c r="I342" s="160"/>
      <c r="J342" s="160"/>
      <c r="K342" s="160"/>
      <c r="L342" s="160"/>
      <c r="M342" s="160"/>
      <c r="N342" s="160"/>
      <c r="O342" s="160"/>
      <c r="P342" s="160"/>
      <c r="Q342" s="160"/>
      <c r="R342" s="160"/>
      <c r="S342" s="160"/>
      <c r="T342" s="160"/>
      <c r="U342" s="160"/>
      <c r="V342" s="160"/>
      <c r="W342" s="160"/>
      <c r="X342" s="160"/>
      <c r="Y342" s="160"/>
      <c r="Z342" s="160"/>
    </row>
    <row r="343" spans="1:26" ht="14.25" customHeight="1">
      <c r="A343" s="160"/>
      <c r="B343" s="161"/>
      <c r="C343" s="160"/>
      <c r="D343" s="160"/>
      <c r="E343" s="160"/>
      <c r="F343" s="160"/>
      <c r="G343" s="160"/>
      <c r="H343" s="160"/>
      <c r="I343" s="160"/>
      <c r="J343" s="160"/>
      <c r="K343" s="160"/>
      <c r="L343" s="160"/>
      <c r="M343" s="160"/>
      <c r="N343" s="160"/>
      <c r="O343" s="160"/>
      <c r="P343" s="160"/>
      <c r="Q343" s="160"/>
      <c r="R343" s="160"/>
      <c r="S343" s="160"/>
      <c r="T343" s="160"/>
      <c r="U343" s="160"/>
      <c r="V343" s="160"/>
      <c r="W343" s="160"/>
      <c r="X343" s="160"/>
      <c r="Y343" s="160"/>
      <c r="Z343" s="160"/>
    </row>
    <row r="344" spans="1:26" ht="14.25" customHeight="1">
      <c r="A344" s="160"/>
      <c r="B344" s="161"/>
      <c r="C344" s="160"/>
      <c r="D344" s="160"/>
      <c r="E344" s="160"/>
      <c r="F344" s="160"/>
      <c r="G344" s="160"/>
      <c r="H344" s="160"/>
      <c r="I344" s="160"/>
      <c r="J344" s="160"/>
      <c r="K344" s="160"/>
      <c r="L344" s="160"/>
      <c r="M344" s="160"/>
      <c r="N344" s="160"/>
      <c r="O344" s="160"/>
      <c r="P344" s="160"/>
      <c r="Q344" s="160"/>
      <c r="R344" s="160"/>
      <c r="S344" s="160"/>
      <c r="T344" s="160"/>
      <c r="U344" s="160"/>
      <c r="V344" s="160"/>
      <c r="W344" s="160"/>
      <c r="X344" s="160"/>
      <c r="Y344" s="160"/>
      <c r="Z344" s="160"/>
    </row>
    <row r="345" spans="1:26" ht="14.25" customHeight="1">
      <c r="A345" s="160"/>
      <c r="B345" s="161"/>
      <c r="C345" s="160"/>
      <c r="D345" s="160"/>
      <c r="E345" s="160"/>
      <c r="F345" s="160"/>
      <c r="G345" s="160"/>
      <c r="H345" s="160"/>
      <c r="I345" s="160"/>
      <c r="J345" s="160"/>
      <c r="K345" s="160"/>
      <c r="L345" s="160"/>
      <c r="M345" s="160"/>
      <c r="N345" s="160"/>
      <c r="O345" s="160"/>
      <c r="P345" s="160"/>
      <c r="Q345" s="160"/>
      <c r="R345" s="160"/>
      <c r="S345" s="160"/>
      <c r="T345" s="160"/>
      <c r="U345" s="160"/>
      <c r="V345" s="160"/>
      <c r="W345" s="160"/>
      <c r="X345" s="160"/>
      <c r="Y345" s="160"/>
      <c r="Z345" s="160"/>
    </row>
    <row r="346" spans="1:26" ht="14.25" customHeight="1">
      <c r="A346" s="160"/>
      <c r="B346" s="161"/>
      <c r="C346" s="160"/>
      <c r="D346" s="160"/>
      <c r="E346" s="160"/>
      <c r="F346" s="160"/>
      <c r="G346" s="160"/>
      <c r="H346" s="160"/>
      <c r="I346" s="160"/>
      <c r="J346" s="160"/>
      <c r="K346" s="160"/>
      <c r="L346" s="160"/>
      <c r="M346" s="160"/>
      <c r="N346" s="160"/>
      <c r="O346" s="160"/>
      <c r="P346" s="160"/>
      <c r="Q346" s="160"/>
      <c r="R346" s="160"/>
      <c r="S346" s="160"/>
      <c r="T346" s="160"/>
      <c r="U346" s="160"/>
      <c r="V346" s="160"/>
      <c r="W346" s="160"/>
      <c r="X346" s="160"/>
      <c r="Y346" s="160"/>
      <c r="Z346" s="160"/>
    </row>
    <row r="347" spans="1:26" ht="14.25" customHeight="1">
      <c r="A347" s="160"/>
      <c r="B347" s="161"/>
      <c r="C347" s="160"/>
      <c r="D347" s="160"/>
      <c r="E347" s="160"/>
      <c r="F347" s="160"/>
      <c r="G347" s="160"/>
      <c r="H347" s="160"/>
      <c r="I347" s="160"/>
      <c r="J347" s="160"/>
      <c r="K347" s="160"/>
      <c r="L347" s="160"/>
      <c r="M347" s="160"/>
      <c r="N347" s="160"/>
      <c r="O347" s="160"/>
      <c r="P347" s="160"/>
      <c r="Q347" s="160"/>
      <c r="R347" s="160"/>
      <c r="S347" s="160"/>
      <c r="T347" s="160"/>
      <c r="U347" s="160"/>
      <c r="V347" s="160"/>
      <c r="W347" s="160"/>
      <c r="X347" s="160"/>
      <c r="Y347" s="160"/>
      <c r="Z347" s="160"/>
    </row>
    <row r="348" spans="1:26" ht="14.25" customHeight="1">
      <c r="A348" s="160"/>
      <c r="B348" s="161"/>
      <c r="C348" s="160"/>
      <c r="D348" s="160"/>
      <c r="E348" s="160"/>
      <c r="F348" s="160"/>
      <c r="G348" s="160"/>
      <c r="H348" s="160"/>
      <c r="I348" s="160"/>
      <c r="J348" s="160"/>
      <c r="K348" s="160"/>
      <c r="L348" s="160"/>
      <c r="M348" s="160"/>
      <c r="N348" s="160"/>
      <c r="O348" s="160"/>
      <c r="P348" s="160"/>
      <c r="Q348" s="160"/>
      <c r="R348" s="160"/>
      <c r="S348" s="160"/>
      <c r="T348" s="160"/>
      <c r="U348" s="160"/>
      <c r="V348" s="160"/>
      <c r="W348" s="160"/>
      <c r="X348" s="160"/>
      <c r="Y348" s="160"/>
      <c r="Z348" s="160"/>
    </row>
    <row r="349" spans="1:26" ht="14.25" customHeight="1">
      <c r="A349" s="160"/>
      <c r="B349" s="161"/>
      <c r="C349" s="160"/>
      <c r="D349" s="160"/>
      <c r="E349" s="160"/>
      <c r="F349" s="160"/>
      <c r="G349" s="160"/>
      <c r="H349" s="160"/>
      <c r="I349" s="160"/>
      <c r="J349" s="160"/>
      <c r="K349" s="160"/>
      <c r="L349" s="160"/>
      <c r="M349" s="160"/>
      <c r="N349" s="160"/>
      <c r="O349" s="160"/>
      <c r="P349" s="160"/>
      <c r="Q349" s="160"/>
      <c r="R349" s="160"/>
      <c r="S349" s="160"/>
      <c r="T349" s="160"/>
      <c r="U349" s="160"/>
      <c r="V349" s="160"/>
      <c r="W349" s="160"/>
      <c r="X349" s="160"/>
      <c r="Y349" s="160"/>
      <c r="Z349" s="160"/>
    </row>
    <row r="350" spans="1:26" ht="14.25" customHeight="1">
      <c r="A350" s="160"/>
      <c r="B350" s="161"/>
      <c r="C350" s="160"/>
      <c r="D350" s="160"/>
      <c r="E350" s="160"/>
      <c r="F350" s="160"/>
      <c r="G350" s="160"/>
      <c r="H350" s="160"/>
      <c r="I350" s="160"/>
      <c r="J350" s="160"/>
      <c r="K350" s="160"/>
      <c r="L350" s="160"/>
      <c r="M350" s="160"/>
      <c r="N350" s="160"/>
      <c r="O350" s="160"/>
      <c r="P350" s="160"/>
      <c r="Q350" s="160"/>
      <c r="R350" s="160"/>
      <c r="S350" s="160"/>
      <c r="T350" s="160"/>
      <c r="U350" s="160"/>
      <c r="V350" s="160"/>
      <c r="W350" s="160"/>
      <c r="X350" s="160"/>
      <c r="Y350" s="160"/>
      <c r="Z350" s="160"/>
    </row>
    <row r="351" spans="1:26" ht="14.25" customHeight="1">
      <c r="A351" s="160"/>
      <c r="B351" s="161"/>
      <c r="C351" s="160"/>
      <c r="D351" s="160"/>
      <c r="E351" s="160"/>
      <c r="F351" s="160"/>
      <c r="G351" s="160"/>
      <c r="H351" s="160"/>
      <c r="I351" s="160"/>
      <c r="J351" s="160"/>
      <c r="K351" s="160"/>
      <c r="L351" s="160"/>
      <c r="M351" s="160"/>
      <c r="N351" s="160"/>
      <c r="O351" s="160"/>
      <c r="P351" s="160"/>
      <c r="Q351" s="160"/>
      <c r="R351" s="160"/>
      <c r="S351" s="160"/>
      <c r="T351" s="160"/>
      <c r="U351" s="160"/>
      <c r="V351" s="160"/>
      <c r="W351" s="160"/>
      <c r="X351" s="160"/>
      <c r="Y351" s="160"/>
      <c r="Z351" s="160"/>
    </row>
    <row r="352" spans="1:26" ht="14.25" customHeight="1">
      <c r="A352" s="160"/>
      <c r="B352" s="161"/>
      <c r="C352" s="160"/>
      <c r="D352" s="160"/>
      <c r="E352" s="160"/>
      <c r="F352" s="160"/>
      <c r="G352" s="160"/>
      <c r="H352" s="160"/>
      <c r="I352" s="160"/>
      <c r="J352" s="160"/>
      <c r="K352" s="160"/>
      <c r="L352" s="160"/>
      <c r="M352" s="160"/>
      <c r="N352" s="160"/>
      <c r="O352" s="160"/>
      <c r="P352" s="160"/>
      <c r="Q352" s="160"/>
      <c r="R352" s="160"/>
      <c r="S352" s="160"/>
      <c r="T352" s="160"/>
      <c r="U352" s="160"/>
      <c r="V352" s="160"/>
      <c r="W352" s="160"/>
      <c r="X352" s="160"/>
      <c r="Y352" s="160"/>
      <c r="Z352" s="160"/>
    </row>
    <row r="353" spans="1:26" ht="14.25" customHeight="1">
      <c r="A353" s="160"/>
      <c r="B353" s="161"/>
      <c r="C353" s="160"/>
      <c r="D353" s="160"/>
      <c r="E353" s="160"/>
      <c r="F353" s="160"/>
      <c r="G353" s="160"/>
      <c r="H353" s="160"/>
      <c r="I353" s="160"/>
      <c r="J353" s="160"/>
      <c r="K353" s="160"/>
      <c r="L353" s="160"/>
      <c r="M353" s="160"/>
      <c r="N353" s="160"/>
      <c r="O353" s="160"/>
      <c r="P353" s="160"/>
      <c r="Q353" s="160"/>
      <c r="R353" s="160"/>
      <c r="S353" s="160"/>
      <c r="T353" s="160"/>
      <c r="U353" s="160"/>
      <c r="V353" s="160"/>
      <c r="W353" s="160"/>
      <c r="X353" s="160"/>
      <c r="Y353" s="160"/>
      <c r="Z353" s="160"/>
    </row>
    <row r="354" spans="1:26" ht="14.25" customHeight="1">
      <c r="A354" s="160"/>
      <c r="B354" s="161"/>
      <c r="C354" s="160"/>
      <c r="D354" s="160"/>
      <c r="E354" s="160"/>
      <c r="F354" s="160"/>
      <c r="G354" s="160"/>
      <c r="H354" s="160"/>
      <c r="I354" s="160"/>
      <c r="J354" s="160"/>
      <c r="K354" s="160"/>
      <c r="L354" s="160"/>
      <c r="M354" s="160"/>
      <c r="N354" s="160"/>
      <c r="O354" s="160"/>
      <c r="P354" s="160"/>
      <c r="Q354" s="160"/>
      <c r="R354" s="160"/>
      <c r="S354" s="160"/>
      <c r="T354" s="160"/>
      <c r="U354" s="160"/>
      <c r="V354" s="160"/>
      <c r="W354" s="160"/>
      <c r="X354" s="160"/>
      <c r="Y354" s="160"/>
      <c r="Z354" s="160"/>
    </row>
    <row r="355" spans="1:26" ht="14.25" customHeight="1">
      <c r="A355" s="160"/>
      <c r="B355" s="161"/>
      <c r="C355" s="160"/>
      <c r="D355" s="160"/>
      <c r="E355" s="160"/>
      <c r="F355" s="160"/>
      <c r="G355" s="160"/>
      <c r="H355" s="160"/>
      <c r="I355" s="160"/>
      <c r="J355" s="160"/>
      <c r="K355" s="160"/>
      <c r="L355" s="160"/>
      <c r="M355" s="160"/>
      <c r="N355" s="160"/>
      <c r="O355" s="160"/>
      <c r="P355" s="160"/>
      <c r="Q355" s="160"/>
      <c r="R355" s="160"/>
      <c r="S355" s="160"/>
      <c r="T355" s="160"/>
      <c r="U355" s="160"/>
      <c r="V355" s="160"/>
      <c r="W355" s="160"/>
      <c r="X355" s="160"/>
      <c r="Y355" s="160"/>
      <c r="Z355" s="160"/>
    </row>
    <row r="356" spans="1:26" ht="14.25" customHeight="1">
      <c r="A356" s="160"/>
      <c r="B356" s="161"/>
      <c r="C356" s="160"/>
      <c r="D356" s="160"/>
      <c r="E356" s="160"/>
      <c r="F356" s="160"/>
      <c r="G356" s="160"/>
      <c r="H356" s="160"/>
      <c r="I356" s="160"/>
      <c r="J356" s="160"/>
      <c r="K356" s="160"/>
      <c r="L356" s="160"/>
      <c r="M356" s="160"/>
      <c r="N356" s="160"/>
      <c r="O356" s="160"/>
      <c r="P356" s="160"/>
      <c r="Q356" s="160"/>
      <c r="R356" s="160"/>
      <c r="S356" s="160"/>
      <c r="T356" s="160"/>
      <c r="U356" s="160"/>
      <c r="V356" s="160"/>
      <c r="W356" s="160"/>
      <c r="X356" s="160"/>
      <c r="Y356" s="160"/>
      <c r="Z356" s="160"/>
    </row>
    <row r="357" spans="1:26" ht="14.25" customHeight="1">
      <c r="A357" s="160"/>
      <c r="B357" s="161"/>
      <c r="C357" s="160"/>
      <c r="D357" s="160"/>
      <c r="E357" s="160"/>
      <c r="F357" s="160"/>
      <c r="G357" s="160"/>
      <c r="H357" s="160"/>
      <c r="I357" s="160"/>
      <c r="J357" s="160"/>
      <c r="K357" s="160"/>
      <c r="L357" s="160"/>
      <c r="M357" s="160"/>
      <c r="N357" s="160"/>
      <c r="O357" s="160"/>
      <c r="P357" s="160"/>
      <c r="Q357" s="160"/>
      <c r="R357" s="160"/>
      <c r="S357" s="160"/>
      <c r="T357" s="160"/>
      <c r="U357" s="160"/>
      <c r="V357" s="160"/>
      <c r="W357" s="160"/>
      <c r="X357" s="160"/>
      <c r="Y357" s="160"/>
      <c r="Z357" s="160"/>
    </row>
    <row r="358" spans="1:26" ht="14.25" customHeight="1">
      <c r="A358" s="160"/>
      <c r="B358" s="161"/>
      <c r="C358" s="160"/>
      <c r="D358" s="160"/>
      <c r="E358" s="160"/>
      <c r="F358" s="160"/>
      <c r="G358" s="160"/>
      <c r="H358" s="160"/>
      <c r="I358" s="160"/>
      <c r="J358" s="160"/>
      <c r="K358" s="160"/>
      <c r="L358" s="160"/>
      <c r="M358" s="160"/>
      <c r="N358" s="160"/>
      <c r="O358" s="160"/>
      <c r="P358" s="160"/>
      <c r="Q358" s="160"/>
      <c r="R358" s="160"/>
      <c r="S358" s="160"/>
      <c r="T358" s="160"/>
      <c r="U358" s="160"/>
      <c r="V358" s="160"/>
      <c r="W358" s="160"/>
      <c r="X358" s="160"/>
      <c r="Y358" s="160"/>
      <c r="Z358" s="160"/>
    </row>
    <row r="359" spans="1:26" ht="14.25" customHeight="1">
      <c r="A359" s="160"/>
      <c r="B359" s="161"/>
      <c r="C359" s="160"/>
      <c r="D359" s="160"/>
      <c r="E359" s="160"/>
      <c r="F359" s="160"/>
      <c r="G359" s="160"/>
      <c r="H359" s="160"/>
      <c r="I359" s="160"/>
      <c r="J359" s="160"/>
      <c r="K359" s="160"/>
      <c r="L359" s="160"/>
      <c r="M359" s="160"/>
      <c r="N359" s="160"/>
      <c r="O359" s="160"/>
      <c r="P359" s="160"/>
      <c r="Q359" s="160"/>
      <c r="R359" s="160"/>
      <c r="S359" s="160"/>
      <c r="T359" s="160"/>
      <c r="U359" s="160"/>
      <c r="V359" s="160"/>
      <c r="W359" s="160"/>
      <c r="X359" s="160"/>
      <c r="Y359" s="160"/>
      <c r="Z359" s="160"/>
    </row>
    <row r="360" spans="1:26" ht="14.25" customHeight="1">
      <c r="A360" s="160"/>
      <c r="B360" s="161"/>
      <c r="C360" s="160"/>
      <c r="D360" s="160"/>
      <c r="E360" s="160"/>
      <c r="F360" s="160"/>
      <c r="G360" s="160"/>
      <c r="H360" s="160"/>
      <c r="I360" s="160"/>
      <c r="J360" s="160"/>
      <c r="K360" s="160"/>
      <c r="L360" s="160"/>
      <c r="M360" s="160"/>
      <c r="N360" s="160"/>
      <c r="O360" s="160"/>
      <c r="P360" s="160"/>
      <c r="Q360" s="160"/>
      <c r="R360" s="160"/>
      <c r="S360" s="160"/>
      <c r="T360" s="160"/>
      <c r="U360" s="160"/>
      <c r="V360" s="160"/>
      <c r="W360" s="160"/>
      <c r="X360" s="160"/>
      <c r="Y360" s="160"/>
      <c r="Z360" s="160"/>
    </row>
    <row r="361" spans="1:26" ht="14.25" customHeight="1">
      <c r="A361" s="160"/>
      <c r="B361" s="161"/>
      <c r="C361" s="160"/>
      <c r="D361" s="160"/>
      <c r="E361" s="160"/>
      <c r="F361" s="160"/>
      <c r="G361" s="160"/>
      <c r="H361" s="160"/>
      <c r="I361" s="160"/>
      <c r="J361" s="160"/>
      <c r="K361" s="160"/>
      <c r="L361" s="160"/>
      <c r="M361" s="160"/>
      <c r="N361" s="160"/>
      <c r="O361" s="160"/>
      <c r="P361" s="160"/>
      <c r="Q361" s="160"/>
      <c r="R361" s="160"/>
      <c r="S361" s="160"/>
      <c r="T361" s="160"/>
      <c r="U361" s="160"/>
      <c r="V361" s="160"/>
      <c r="W361" s="160"/>
      <c r="X361" s="160"/>
      <c r="Y361" s="160"/>
      <c r="Z361" s="160"/>
    </row>
    <row r="362" spans="1:26" ht="14.25" customHeight="1">
      <c r="A362" s="160"/>
      <c r="B362" s="161"/>
      <c r="C362" s="160"/>
      <c r="D362" s="160"/>
      <c r="E362" s="160"/>
      <c r="F362" s="160"/>
      <c r="G362" s="160"/>
      <c r="H362" s="160"/>
      <c r="I362" s="160"/>
      <c r="J362" s="160"/>
      <c r="K362" s="160"/>
      <c r="L362" s="160"/>
      <c r="M362" s="160"/>
      <c r="N362" s="160"/>
      <c r="O362" s="160"/>
      <c r="P362" s="160"/>
      <c r="Q362" s="160"/>
      <c r="R362" s="160"/>
      <c r="S362" s="160"/>
      <c r="T362" s="160"/>
      <c r="U362" s="160"/>
      <c r="V362" s="160"/>
      <c r="W362" s="160"/>
      <c r="X362" s="160"/>
      <c r="Y362" s="160"/>
      <c r="Z362" s="160"/>
    </row>
    <row r="363" spans="1:26" ht="14.25" customHeight="1">
      <c r="A363" s="160"/>
      <c r="B363" s="161"/>
      <c r="C363" s="160"/>
      <c r="D363" s="160"/>
      <c r="E363" s="160"/>
      <c r="F363" s="160"/>
      <c r="G363" s="160"/>
      <c r="H363" s="160"/>
      <c r="I363" s="160"/>
      <c r="J363" s="160"/>
      <c r="K363" s="160"/>
      <c r="L363" s="160"/>
      <c r="M363" s="160"/>
      <c r="N363" s="160"/>
      <c r="O363" s="160"/>
      <c r="P363" s="160"/>
      <c r="Q363" s="160"/>
      <c r="R363" s="160"/>
      <c r="S363" s="160"/>
      <c r="T363" s="160"/>
      <c r="U363" s="160"/>
      <c r="V363" s="160"/>
      <c r="W363" s="160"/>
      <c r="X363" s="160"/>
      <c r="Y363" s="160"/>
      <c r="Z363" s="160"/>
    </row>
    <row r="364" spans="1:26" ht="14.25" customHeight="1">
      <c r="A364" s="160"/>
      <c r="B364" s="161"/>
      <c r="C364" s="160"/>
      <c r="D364" s="160"/>
      <c r="E364" s="160"/>
      <c r="F364" s="160"/>
      <c r="G364" s="160"/>
      <c r="H364" s="160"/>
      <c r="I364" s="160"/>
      <c r="J364" s="160"/>
      <c r="K364" s="160"/>
      <c r="L364" s="160"/>
      <c r="M364" s="160"/>
      <c r="N364" s="160"/>
      <c r="O364" s="160"/>
      <c r="P364" s="160"/>
      <c r="Q364" s="160"/>
      <c r="R364" s="160"/>
      <c r="S364" s="160"/>
      <c r="T364" s="160"/>
      <c r="U364" s="160"/>
      <c r="V364" s="160"/>
      <c r="W364" s="160"/>
      <c r="X364" s="160"/>
      <c r="Y364" s="160"/>
      <c r="Z364" s="160"/>
    </row>
    <row r="365" spans="1:26" ht="14.25" customHeight="1">
      <c r="A365" s="160"/>
      <c r="B365" s="161"/>
      <c r="C365" s="160"/>
      <c r="D365" s="160"/>
      <c r="E365" s="160"/>
      <c r="F365" s="160"/>
      <c r="G365" s="160"/>
      <c r="H365" s="160"/>
      <c r="I365" s="160"/>
      <c r="J365" s="160"/>
      <c r="K365" s="160"/>
      <c r="L365" s="160"/>
      <c r="M365" s="160"/>
      <c r="N365" s="160"/>
      <c r="O365" s="160"/>
      <c r="P365" s="160"/>
      <c r="Q365" s="160"/>
      <c r="R365" s="160"/>
      <c r="S365" s="160"/>
      <c r="T365" s="160"/>
      <c r="U365" s="160"/>
      <c r="V365" s="160"/>
      <c r="W365" s="160"/>
      <c r="X365" s="160"/>
      <c r="Y365" s="160"/>
      <c r="Z365" s="160"/>
    </row>
    <row r="366" spans="1:26" ht="14.25" customHeight="1">
      <c r="A366" s="160"/>
      <c r="B366" s="161"/>
      <c r="C366" s="160"/>
      <c r="D366" s="160"/>
      <c r="E366" s="160"/>
      <c r="F366" s="160"/>
      <c r="G366" s="160"/>
      <c r="H366" s="160"/>
      <c r="I366" s="160"/>
      <c r="J366" s="160"/>
      <c r="K366" s="160"/>
      <c r="L366" s="160"/>
      <c r="M366" s="160"/>
      <c r="N366" s="160"/>
      <c r="O366" s="160"/>
      <c r="P366" s="160"/>
      <c r="Q366" s="160"/>
      <c r="R366" s="160"/>
      <c r="S366" s="160"/>
      <c r="T366" s="160"/>
      <c r="U366" s="160"/>
      <c r="V366" s="160"/>
      <c r="W366" s="160"/>
      <c r="X366" s="160"/>
      <c r="Y366" s="160"/>
      <c r="Z366" s="160"/>
    </row>
    <row r="367" spans="1:26" ht="14.25" customHeight="1">
      <c r="A367" s="160"/>
      <c r="B367" s="161"/>
      <c r="C367" s="160"/>
      <c r="D367" s="160"/>
      <c r="E367" s="160"/>
      <c r="F367" s="160"/>
      <c r="G367" s="160"/>
      <c r="H367" s="160"/>
      <c r="I367" s="160"/>
      <c r="J367" s="160"/>
      <c r="K367" s="160"/>
      <c r="L367" s="160"/>
      <c r="M367" s="160"/>
      <c r="N367" s="160"/>
      <c r="O367" s="160"/>
      <c r="P367" s="160"/>
      <c r="Q367" s="160"/>
      <c r="R367" s="160"/>
      <c r="S367" s="160"/>
      <c r="T367" s="160"/>
      <c r="U367" s="160"/>
      <c r="V367" s="160"/>
      <c r="W367" s="160"/>
      <c r="X367" s="160"/>
      <c r="Y367" s="160"/>
      <c r="Z367" s="160"/>
    </row>
    <row r="368" spans="1:26" ht="14.25" customHeight="1">
      <c r="A368" s="160"/>
      <c r="B368" s="161"/>
      <c r="C368" s="160"/>
      <c r="D368" s="160"/>
      <c r="E368" s="160"/>
      <c r="F368" s="160"/>
      <c r="G368" s="160"/>
      <c r="H368" s="160"/>
      <c r="I368" s="160"/>
      <c r="J368" s="160"/>
      <c r="K368" s="160"/>
      <c r="L368" s="160"/>
      <c r="M368" s="160"/>
      <c r="N368" s="160"/>
      <c r="O368" s="160"/>
      <c r="P368" s="160"/>
      <c r="Q368" s="160"/>
      <c r="R368" s="160"/>
      <c r="S368" s="160"/>
      <c r="T368" s="160"/>
      <c r="U368" s="160"/>
      <c r="V368" s="160"/>
      <c r="W368" s="160"/>
      <c r="X368" s="160"/>
      <c r="Y368" s="160"/>
      <c r="Z368" s="160"/>
    </row>
    <row r="369" spans="1:26" ht="14.25" customHeight="1">
      <c r="A369" s="160"/>
      <c r="B369" s="161"/>
      <c r="C369" s="160"/>
      <c r="D369" s="160"/>
      <c r="E369" s="160"/>
      <c r="F369" s="160"/>
      <c r="G369" s="160"/>
      <c r="H369" s="160"/>
      <c r="I369" s="160"/>
      <c r="J369" s="160"/>
      <c r="K369" s="160"/>
      <c r="L369" s="160"/>
      <c r="M369" s="160"/>
      <c r="N369" s="160"/>
      <c r="O369" s="160"/>
      <c r="P369" s="160"/>
      <c r="Q369" s="160"/>
      <c r="R369" s="160"/>
      <c r="S369" s="160"/>
      <c r="T369" s="160"/>
      <c r="U369" s="160"/>
      <c r="V369" s="160"/>
      <c r="W369" s="160"/>
      <c r="X369" s="160"/>
      <c r="Y369" s="160"/>
      <c r="Z369" s="160"/>
    </row>
    <row r="370" spans="1:26" ht="14.25" customHeight="1">
      <c r="A370" s="160"/>
      <c r="B370" s="161"/>
      <c r="C370" s="160"/>
      <c r="D370" s="160"/>
      <c r="E370" s="160"/>
      <c r="F370" s="160"/>
      <c r="G370" s="160"/>
      <c r="H370" s="160"/>
      <c r="I370" s="160"/>
      <c r="J370" s="160"/>
      <c r="K370" s="160"/>
      <c r="L370" s="160"/>
      <c r="M370" s="160"/>
      <c r="N370" s="160"/>
      <c r="O370" s="160"/>
      <c r="P370" s="160"/>
      <c r="Q370" s="160"/>
      <c r="R370" s="160"/>
      <c r="S370" s="160"/>
      <c r="T370" s="160"/>
      <c r="U370" s="160"/>
      <c r="V370" s="160"/>
      <c r="W370" s="160"/>
      <c r="X370" s="160"/>
      <c r="Y370" s="160"/>
      <c r="Z370" s="160"/>
    </row>
    <row r="371" spans="1:26" ht="14.25" customHeight="1">
      <c r="A371" s="160"/>
      <c r="B371" s="161"/>
      <c r="C371" s="160"/>
      <c r="D371" s="160"/>
      <c r="E371" s="160"/>
      <c r="F371" s="160"/>
      <c r="G371" s="160"/>
      <c r="H371" s="160"/>
      <c r="I371" s="160"/>
      <c r="J371" s="160"/>
      <c r="K371" s="160"/>
      <c r="L371" s="160"/>
      <c r="M371" s="160"/>
      <c r="N371" s="160"/>
      <c r="O371" s="160"/>
      <c r="P371" s="160"/>
      <c r="Q371" s="160"/>
      <c r="R371" s="160"/>
      <c r="S371" s="160"/>
      <c r="T371" s="160"/>
      <c r="U371" s="160"/>
      <c r="V371" s="160"/>
      <c r="W371" s="160"/>
      <c r="X371" s="160"/>
      <c r="Y371" s="160"/>
      <c r="Z371" s="160"/>
    </row>
    <row r="372" spans="1:26" ht="14.25" customHeight="1">
      <c r="A372" s="160"/>
      <c r="B372" s="161"/>
      <c r="C372" s="160"/>
      <c r="D372" s="160"/>
      <c r="E372" s="160"/>
      <c r="F372" s="160"/>
      <c r="G372" s="160"/>
      <c r="H372" s="160"/>
      <c r="I372" s="160"/>
      <c r="J372" s="160"/>
      <c r="K372" s="160"/>
      <c r="L372" s="160"/>
      <c r="M372" s="160"/>
      <c r="N372" s="160"/>
      <c r="O372" s="160"/>
      <c r="P372" s="160"/>
      <c r="Q372" s="160"/>
      <c r="R372" s="160"/>
      <c r="S372" s="160"/>
      <c r="T372" s="160"/>
      <c r="U372" s="160"/>
      <c r="V372" s="160"/>
      <c r="W372" s="160"/>
      <c r="X372" s="160"/>
      <c r="Y372" s="160"/>
      <c r="Z372" s="160"/>
    </row>
    <row r="373" spans="1:26" ht="14.25" customHeight="1">
      <c r="A373" s="160"/>
      <c r="B373" s="161"/>
      <c r="C373" s="160"/>
      <c r="D373" s="160"/>
      <c r="E373" s="160"/>
      <c r="F373" s="160"/>
      <c r="G373" s="160"/>
      <c r="H373" s="160"/>
      <c r="I373" s="160"/>
      <c r="J373" s="160"/>
      <c r="K373" s="160"/>
      <c r="L373" s="160"/>
      <c r="M373" s="160"/>
      <c r="N373" s="160"/>
      <c r="O373" s="160"/>
      <c r="P373" s="160"/>
      <c r="Q373" s="160"/>
      <c r="R373" s="160"/>
      <c r="S373" s="160"/>
      <c r="T373" s="160"/>
      <c r="U373" s="160"/>
      <c r="V373" s="160"/>
      <c r="W373" s="160"/>
      <c r="X373" s="160"/>
      <c r="Y373" s="160"/>
      <c r="Z373" s="160"/>
    </row>
    <row r="374" spans="1:26" ht="14.25" customHeight="1">
      <c r="A374" s="160"/>
      <c r="B374" s="161"/>
      <c r="C374" s="160"/>
      <c r="D374" s="160"/>
      <c r="E374" s="160"/>
      <c r="F374" s="160"/>
      <c r="G374" s="160"/>
      <c r="H374" s="160"/>
      <c r="I374" s="160"/>
      <c r="J374" s="160"/>
      <c r="K374" s="160"/>
      <c r="L374" s="160"/>
      <c r="M374" s="160"/>
      <c r="N374" s="160"/>
      <c r="O374" s="160"/>
      <c r="P374" s="160"/>
      <c r="Q374" s="160"/>
      <c r="R374" s="160"/>
      <c r="S374" s="160"/>
      <c r="T374" s="160"/>
      <c r="U374" s="160"/>
      <c r="V374" s="160"/>
      <c r="W374" s="160"/>
      <c r="X374" s="160"/>
      <c r="Y374" s="160"/>
      <c r="Z374" s="160"/>
    </row>
    <row r="375" spans="1:26" ht="14.25" customHeight="1">
      <c r="A375" s="160"/>
      <c r="B375" s="161"/>
      <c r="C375" s="160"/>
      <c r="D375" s="160"/>
      <c r="E375" s="160"/>
      <c r="F375" s="160"/>
      <c r="G375" s="160"/>
      <c r="H375" s="160"/>
      <c r="I375" s="160"/>
      <c r="J375" s="160"/>
      <c r="K375" s="160"/>
      <c r="L375" s="160"/>
      <c r="M375" s="160"/>
      <c r="N375" s="160"/>
      <c r="O375" s="160"/>
      <c r="P375" s="160"/>
      <c r="Q375" s="160"/>
      <c r="R375" s="160"/>
      <c r="S375" s="160"/>
      <c r="T375" s="160"/>
      <c r="U375" s="160"/>
      <c r="V375" s="160"/>
      <c r="W375" s="160"/>
      <c r="X375" s="160"/>
      <c r="Y375" s="160"/>
      <c r="Z375" s="160"/>
    </row>
    <row r="376" spans="1:26" ht="14.25" customHeight="1">
      <c r="A376" s="160"/>
      <c r="B376" s="161"/>
      <c r="C376" s="160"/>
      <c r="D376" s="160"/>
      <c r="E376" s="160"/>
      <c r="F376" s="160"/>
      <c r="G376" s="160"/>
      <c r="H376" s="160"/>
      <c r="I376" s="160"/>
      <c r="J376" s="160"/>
      <c r="K376" s="160"/>
      <c r="L376" s="160"/>
      <c r="M376" s="160"/>
      <c r="N376" s="160"/>
      <c r="O376" s="160"/>
      <c r="P376" s="160"/>
      <c r="Q376" s="160"/>
      <c r="R376" s="160"/>
      <c r="S376" s="160"/>
      <c r="T376" s="160"/>
      <c r="U376" s="160"/>
      <c r="V376" s="160"/>
      <c r="W376" s="160"/>
      <c r="X376" s="160"/>
      <c r="Y376" s="160"/>
      <c r="Z376" s="160"/>
    </row>
    <row r="377" spans="1:26" ht="14.25" customHeight="1">
      <c r="A377" s="160"/>
      <c r="B377" s="161"/>
      <c r="C377" s="160"/>
      <c r="D377" s="160"/>
      <c r="E377" s="160"/>
      <c r="F377" s="160"/>
      <c r="G377" s="160"/>
      <c r="H377" s="160"/>
      <c r="I377" s="160"/>
      <c r="J377" s="160"/>
      <c r="K377" s="160"/>
      <c r="L377" s="160"/>
      <c r="M377" s="160"/>
      <c r="N377" s="160"/>
      <c r="O377" s="160"/>
      <c r="P377" s="160"/>
      <c r="Q377" s="160"/>
      <c r="R377" s="160"/>
      <c r="S377" s="160"/>
      <c r="T377" s="160"/>
      <c r="U377" s="160"/>
      <c r="V377" s="160"/>
      <c r="W377" s="160"/>
      <c r="X377" s="160"/>
      <c r="Y377" s="160"/>
      <c r="Z377" s="160"/>
    </row>
    <row r="378" spans="1:26" ht="14.25" customHeight="1">
      <c r="A378" s="160"/>
      <c r="B378" s="161"/>
      <c r="C378" s="160"/>
      <c r="D378" s="160"/>
      <c r="E378" s="160"/>
      <c r="F378" s="160"/>
      <c r="G378" s="160"/>
      <c r="H378" s="160"/>
      <c r="I378" s="160"/>
      <c r="J378" s="160"/>
      <c r="K378" s="160"/>
      <c r="L378" s="160"/>
      <c r="M378" s="160"/>
      <c r="N378" s="160"/>
      <c r="O378" s="160"/>
      <c r="P378" s="160"/>
      <c r="Q378" s="160"/>
      <c r="R378" s="160"/>
      <c r="S378" s="160"/>
      <c r="T378" s="160"/>
      <c r="U378" s="160"/>
      <c r="V378" s="160"/>
      <c r="W378" s="160"/>
      <c r="X378" s="160"/>
      <c r="Y378" s="160"/>
      <c r="Z378" s="160"/>
    </row>
    <row r="379" spans="1:26" ht="14.25" customHeight="1">
      <c r="A379" s="160"/>
      <c r="B379" s="161"/>
      <c r="C379" s="160"/>
      <c r="D379" s="160"/>
      <c r="E379" s="160"/>
      <c r="F379" s="160"/>
      <c r="G379" s="160"/>
      <c r="H379" s="160"/>
      <c r="I379" s="160"/>
      <c r="J379" s="160"/>
      <c r="K379" s="160"/>
      <c r="L379" s="160"/>
      <c r="M379" s="160"/>
      <c r="N379" s="160"/>
      <c r="O379" s="160"/>
      <c r="P379" s="160"/>
      <c r="Q379" s="160"/>
      <c r="R379" s="160"/>
      <c r="S379" s="160"/>
      <c r="T379" s="160"/>
      <c r="U379" s="160"/>
      <c r="V379" s="160"/>
      <c r="W379" s="160"/>
      <c r="X379" s="160"/>
      <c r="Y379" s="160"/>
      <c r="Z379" s="160"/>
    </row>
    <row r="380" spans="1:26" ht="14.25" customHeight="1">
      <c r="A380" s="160"/>
      <c r="B380" s="161"/>
      <c r="C380" s="160"/>
      <c r="D380" s="160"/>
      <c r="E380" s="160"/>
      <c r="F380" s="160"/>
      <c r="G380" s="160"/>
      <c r="H380" s="160"/>
      <c r="I380" s="160"/>
      <c r="J380" s="160"/>
      <c r="K380" s="160"/>
      <c r="L380" s="160"/>
      <c r="M380" s="160"/>
      <c r="N380" s="160"/>
      <c r="O380" s="160"/>
      <c r="P380" s="160"/>
      <c r="Q380" s="160"/>
      <c r="R380" s="160"/>
      <c r="S380" s="160"/>
      <c r="T380" s="160"/>
      <c r="U380" s="160"/>
      <c r="V380" s="160"/>
      <c r="W380" s="160"/>
      <c r="X380" s="160"/>
      <c r="Y380" s="160"/>
      <c r="Z380" s="160"/>
    </row>
    <row r="381" spans="1:26" ht="14.25" customHeight="1">
      <c r="A381" s="160"/>
      <c r="B381" s="161"/>
      <c r="C381" s="160"/>
      <c r="D381" s="160"/>
      <c r="E381" s="160"/>
      <c r="F381" s="160"/>
      <c r="G381" s="160"/>
      <c r="H381" s="160"/>
      <c r="I381" s="160"/>
      <c r="J381" s="160"/>
      <c r="K381" s="160"/>
      <c r="L381" s="160"/>
      <c r="M381" s="160"/>
      <c r="N381" s="160"/>
      <c r="O381" s="160"/>
      <c r="P381" s="160"/>
      <c r="Q381" s="160"/>
      <c r="R381" s="160"/>
      <c r="S381" s="160"/>
      <c r="T381" s="160"/>
      <c r="U381" s="160"/>
      <c r="V381" s="160"/>
      <c r="W381" s="160"/>
      <c r="X381" s="160"/>
      <c r="Y381" s="160"/>
      <c r="Z381" s="160"/>
    </row>
    <row r="382" spans="1:26" ht="14.25" customHeight="1">
      <c r="A382" s="160"/>
      <c r="B382" s="161"/>
      <c r="C382" s="160"/>
      <c r="D382" s="160"/>
      <c r="E382" s="160"/>
      <c r="F382" s="160"/>
      <c r="G382" s="160"/>
      <c r="H382" s="160"/>
      <c r="I382" s="160"/>
      <c r="J382" s="160"/>
      <c r="K382" s="160"/>
      <c r="L382" s="160"/>
      <c r="M382" s="160"/>
      <c r="N382" s="160"/>
      <c r="O382" s="160"/>
      <c r="P382" s="160"/>
      <c r="Q382" s="160"/>
      <c r="R382" s="160"/>
      <c r="S382" s="160"/>
      <c r="T382" s="160"/>
      <c r="U382" s="160"/>
      <c r="V382" s="160"/>
      <c r="W382" s="160"/>
      <c r="X382" s="160"/>
      <c r="Y382" s="160"/>
      <c r="Z382" s="160"/>
    </row>
    <row r="383" spans="1:26" ht="14.25" customHeight="1">
      <c r="A383" s="160"/>
      <c r="B383" s="161"/>
      <c r="C383" s="160"/>
      <c r="D383" s="160"/>
      <c r="E383" s="160"/>
      <c r="F383" s="160"/>
      <c r="G383" s="160"/>
      <c r="H383" s="160"/>
      <c r="I383" s="160"/>
      <c r="J383" s="160"/>
      <c r="K383" s="160"/>
      <c r="L383" s="160"/>
      <c r="M383" s="160"/>
      <c r="N383" s="160"/>
      <c r="O383" s="160"/>
      <c r="P383" s="160"/>
      <c r="Q383" s="160"/>
      <c r="R383" s="160"/>
      <c r="S383" s="160"/>
      <c r="T383" s="160"/>
      <c r="U383" s="160"/>
      <c r="V383" s="160"/>
      <c r="W383" s="160"/>
      <c r="X383" s="160"/>
      <c r="Y383" s="160"/>
      <c r="Z383" s="160"/>
    </row>
    <row r="384" spans="1:26" ht="14.25" customHeight="1">
      <c r="A384" s="160"/>
      <c r="B384" s="161"/>
      <c r="C384" s="160"/>
      <c r="D384" s="160"/>
      <c r="E384" s="160"/>
      <c r="F384" s="160"/>
      <c r="G384" s="160"/>
      <c r="H384" s="160"/>
      <c r="I384" s="160"/>
      <c r="J384" s="160"/>
      <c r="K384" s="160"/>
      <c r="L384" s="160"/>
      <c r="M384" s="160"/>
      <c r="N384" s="160"/>
      <c r="O384" s="160"/>
      <c r="P384" s="160"/>
      <c r="Q384" s="160"/>
      <c r="R384" s="160"/>
      <c r="S384" s="160"/>
      <c r="T384" s="160"/>
      <c r="U384" s="160"/>
      <c r="V384" s="160"/>
      <c r="W384" s="160"/>
      <c r="X384" s="160"/>
      <c r="Y384" s="160"/>
      <c r="Z384" s="160"/>
    </row>
    <row r="385" spans="1:26" ht="14.25" customHeight="1">
      <c r="A385" s="160"/>
      <c r="B385" s="161"/>
      <c r="C385" s="160"/>
      <c r="D385" s="160"/>
      <c r="E385" s="160"/>
      <c r="F385" s="160"/>
      <c r="G385" s="160"/>
      <c r="H385" s="160"/>
      <c r="I385" s="160"/>
      <c r="J385" s="160"/>
      <c r="K385" s="160"/>
      <c r="L385" s="160"/>
      <c r="M385" s="160"/>
      <c r="N385" s="160"/>
      <c r="O385" s="160"/>
      <c r="P385" s="160"/>
      <c r="Q385" s="160"/>
      <c r="R385" s="160"/>
      <c r="S385" s="160"/>
      <c r="T385" s="160"/>
      <c r="U385" s="160"/>
      <c r="V385" s="160"/>
      <c r="W385" s="160"/>
      <c r="X385" s="160"/>
      <c r="Y385" s="160"/>
      <c r="Z385" s="160"/>
    </row>
    <row r="386" spans="1:26" ht="14.25" customHeight="1">
      <c r="A386" s="160"/>
      <c r="B386" s="161"/>
      <c r="C386" s="160"/>
      <c r="D386" s="160"/>
      <c r="E386" s="160"/>
      <c r="F386" s="160"/>
      <c r="G386" s="160"/>
      <c r="H386" s="160"/>
      <c r="I386" s="160"/>
      <c r="J386" s="160"/>
      <c r="K386" s="160"/>
      <c r="L386" s="160"/>
      <c r="M386" s="160"/>
      <c r="N386" s="160"/>
      <c r="O386" s="160"/>
      <c r="P386" s="160"/>
      <c r="Q386" s="160"/>
      <c r="R386" s="160"/>
      <c r="S386" s="160"/>
      <c r="T386" s="160"/>
      <c r="U386" s="160"/>
      <c r="V386" s="160"/>
      <c r="W386" s="160"/>
      <c r="X386" s="160"/>
      <c r="Y386" s="160"/>
      <c r="Z386" s="160"/>
    </row>
    <row r="387" spans="1:26" ht="14.25" customHeight="1">
      <c r="A387" s="160"/>
      <c r="B387" s="161"/>
      <c r="C387" s="160"/>
      <c r="D387" s="160"/>
      <c r="E387" s="160"/>
      <c r="F387" s="160"/>
      <c r="G387" s="160"/>
      <c r="H387" s="160"/>
      <c r="I387" s="160"/>
      <c r="J387" s="160"/>
      <c r="K387" s="160"/>
      <c r="L387" s="160"/>
      <c r="M387" s="160"/>
      <c r="N387" s="160"/>
      <c r="O387" s="160"/>
      <c r="P387" s="160"/>
      <c r="Q387" s="160"/>
      <c r="R387" s="160"/>
      <c r="S387" s="160"/>
      <c r="T387" s="160"/>
      <c r="U387" s="160"/>
      <c r="V387" s="160"/>
      <c r="W387" s="160"/>
      <c r="X387" s="160"/>
      <c r="Y387" s="160"/>
      <c r="Z387" s="160"/>
    </row>
    <row r="388" spans="1:26" ht="14.25" customHeight="1">
      <c r="A388" s="160"/>
      <c r="B388" s="161"/>
      <c r="C388" s="160"/>
      <c r="D388" s="160"/>
      <c r="E388" s="160"/>
      <c r="F388" s="160"/>
      <c r="G388" s="160"/>
      <c r="H388" s="160"/>
      <c r="I388" s="160"/>
      <c r="J388" s="160"/>
      <c r="K388" s="160"/>
      <c r="L388" s="160"/>
      <c r="M388" s="160"/>
      <c r="N388" s="160"/>
      <c r="O388" s="160"/>
      <c r="P388" s="160"/>
      <c r="Q388" s="160"/>
      <c r="R388" s="160"/>
      <c r="S388" s="160"/>
      <c r="T388" s="160"/>
      <c r="U388" s="160"/>
      <c r="V388" s="160"/>
      <c r="W388" s="160"/>
      <c r="X388" s="160"/>
      <c r="Y388" s="160"/>
      <c r="Z388" s="160"/>
    </row>
    <row r="389" spans="1:26" ht="14.25" customHeight="1">
      <c r="A389" s="160"/>
      <c r="B389" s="161"/>
      <c r="C389" s="160"/>
      <c r="D389" s="160"/>
      <c r="E389" s="160"/>
      <c r="F389" s="160"/>
      <c r="G389" s="160"/>
      <c r="H389" s="160"/>
      <c r="I389" s="160"/>
      <c r="J389" s="160"/>
      <c r="K389" s="160"/>
      <c r="L389" s="160"/>
      <c r="M389" s="160"/>
      <c r="N389" s="160"/>
      <c r="O389" s="160"/>
      <c r="P389" s="160"/>
      <c r="Q389" s="160"/>
      <c r="R389" s="160"/>
      <c r="S389" s="160"/>
      <c r="T389" s="160"/>
      <c r="U389" s="160"/>
      <c r="V389" s="160"/>
      <c r="W389" s="160"/>
      <c r="X389" s="160"/>
      <c r="Y389" s="160"/>
      <c r="Z389" s="160"/>
    </row>
    <row r="390" spans="1:26" ht="14.25" customHeight="1">
      <c r="A390" s="160"/>
      <c r="B390" s="161"/>
      <c r="C390" s="160"/>
      <c r="D390" s="160"/>
      <c r="E390" s="160"/>
      <c r="F390" s="160"/>
      <c r="G390" s="160"/>
      <c r="H390" s="160"/>
      <c r="I390" s="160"/>
      <c r="J390" s="160"/>
      <c r="K390" s="160"/>
      <c r="L390" s="160"/>
      <c r="M390" s="160"/>
      <c r="N390" s="160"/>
      <c r="O390" s="160"/>
      <c r="P390" s="160"/>
      <c r="Q390" s="160"/>
      <c r="R390" s="160"/>
      <c r="S390" s="160"/>
      <c r="T390" s="160"/>
      <c r="U390" s="160"/>
      <c r="V390" s="160"/>
      <c r="W390" s="160"/>
      <c r="X390" s="160"/>
      <c r="Y390" s="160"/>
      <c r="Z390" s="160"/>
    </row>
    <row r="391" spans="1:26" ht="14.25" customHeight="1">
      <c r="A391" s="160"/>
      <c r="B391" s="161"/>
      <c r="C391" s="160"/>
      <c r="D391" s="160"/>
      <c r="E391" s="160"/>
      <c r="F391" s="160"/>
      <c r="G391" s="160"/>
      <c r="H391" s="160"/>
      <c r="I391" s="160"/>
      <c r="J391" s="160"/>
      <c r="K391" s="160"/>
      <c r="L391" s="160"/>
      <c r="M391" s="160"/>
      <c r="N391" s="160"/>
      <c r="O391" s="160"/>
      <c r="P391" s="160"/>
      <c r="Q391" s="160"/>
      <c r="R391" s="160"/>
      <c r="S391" s="160"/>
      <c r="T391" s="160"/>
      <c r="U391" s="160"/>
      <c r="V391" s="160"/>
      <c r="W391" s="160"/>
      <c r="X391" s="160"/>
      <c r="Y391" s="160"/>
      <c r="Z391" s="160"/>
    </row>
    <row r="392" spans="1:26" ht="14.25" customHeight="1">
      <c r="A392" s="160"/>
      <c r="B392" s="161"/>
      <c r="C392" s="160"/>
      <c r="D392" s="160"/>
      <c r="E392" s="160"/>
      <c r="F392" s="160"/>
      <c r="G392" s="160"/>
      <c r="H392" s="160"/>
      <c r="I392" s="160"/>
      <c r="J392" s="160"/>
      <c r="K392" s="160"/>
      <c r="L392" s="160"/>
      <c r="M392" s="160"/>
      <c r="N392" s="160"/>
      <c r="O392" s="160"/>
      <c r="P392" s="160"/>
      <c r="Q392" s="160"/>
      <c r="R392" s="160"/>
      <c r="S392" s="160"/>
      <c r="T392" s="160"/>
      <c r="U392" s="160"/>
      <c r="V392" s="160"/>
      <c r="W392" s="160"/>
      <c r="X392" s="160"/>
      <c r="Y392" s="160"/>
      <c r="Z392" s="160"/>
    </row>
    <row r="393" spans="1:26" ht="14.25" customHeight="1">
      <c r="A393" s="160"/>
      <c r="B393" s="161"/>
      <c r="C393" s="160"/>
      <c r="D393" s="160"/>
      <c r="E393" s="160"/>
      <c r="F393" s="160"/>
      <c r="G393" s="160"/>
      <c r="H393" s="160"/>
      <c r="I393" s="160"/>
      <c r="J393" s="160"/>
      <c r="K393" s="160"/>
      <c r="L393" s="160"/>
      <c r="M393" s="160"/>
      <c r="N393" s="160"/>
      <c r="O393" s="160"/>
      <c r="P393" s="160"/>
      <c r="Q393" s="160"/>
      <c r="R393" s="160"/>
      <c r="S393" s="160"/>
      <c r="T393" s="160"/>
      <c r="U393" s="160"/>
      <c r="V393" s="160"/>
      <c r="W393" s="160"/>
      <c r="X393" s="160"/>
      <c r="Y393" s="160"/>
      <c r="Z393" s="160"/>
    </row>
    <row r="394" spans="1:26" ht="14.25" customHeight="1">
      <c r="A394" s="160"/>
      <c r="B394" s="161"/>
      <c r="C394" s="160"/>
      <c r="D394" s="160"/>
      <c r="E394" s="160"/>
      <c r="F394" s="160"/>
      <c r="G394" s="160"/>
      <c r="H394" s="160"/>
      <c r="I394" s="160"/>
      <c r="J394" s="160"/>
      <c r="K394" s="160"/>
      <c r="L394" s="160"/>
      <c r="M394" s="160"/>
      <c r="N394" s="160"/>
      <c r="O394" s="160"/>
      <c r="P394" s="160"/>
      <c r="Q394" s="160"/>
      <c r="R394" s="160"/>
      <c r="S394" s="160"/>
      <c r="T394" s="160"/>
      <c r="U394" s="160"/>
      <c r="V394" s="160"/>
      <c r="W394" s="160"/>
      <c r="X394" s="160"/>
      <c r="Y394" s="160"/>
      <c r="Z394" s="160"/>
    </row>
    <row r="395" spans="1:26" ht="14.25" customHeight="1">
      <c r="A395" s="160"/>
      <c r="B395" s="161"/>
      <c r="C395" s="160"/>
      <c r="D395" s="160"/>
      <c r="E395" s="160"/>
      <c r="F395" s="160"/>
      <c r="G395" s="160"/>
      <c r="H395" s="160"/>
      <c r="I395" s="160"/>
      <c r="J395" s="160"/>
      <c r="K395" s="160"/>
      <c r="L395" s="160"/>
      <c r="M395" s="160"/>
      <c r="N395" s="160"/>
      <c r="O395" s="160"/>
      <c r="P395" s="160"/>
      <c r="Q395" s="160"/>
      <c r="R395" s="160"/>
      <c r="S395" s="160"/>
      <c r="T395" s="160"/>
      <c r="U395" s="160"/>
      <c r="V395" s="160"/>
      <c r="W395" s="160"/>
      <c r="X395" s="160"/>
      <c r="Y395" s="160"/>
      <c r="Z395" s="160"/>
    </row>
    <row r="396" spans="1:26" ht="14.25" customHeight="1">
      <c r="A396" s="160"/>
      <c r="B396" s="161"/>
      <c r="C396" s="160"/>
      <c r="D396" s="160"/>
      <c r="E396" s="160"/>
      <c r="F396" s="160"/>
      <c r="G396" s="160"/>
      <c r="H396" s="160"/>
      <c r="I396" s="160"/>
      <c r="J396" s="160"/>
      <c r="K396" s="160"/>
      <c r="L396" s="160"/>
      <c r="M396" s="160"/>
      <c r="N396" s="160"/>
      <c r="O396" s="160"/>
      <c r="P396" s="160"/>
      <c r="Q396" s="160"/>
      <c r="R396" s="160"/>
      <c r="S396" s="160"/>
      <c r="T396" s="160"/>
      <c r="U396" s="160"/>
      <c r="V396" s="160"/>
      <c r="W396" s="160"/>
      <c r="X396" s="160"/>
      <c r="Y396" s="160"/>
      <c r="Z396" s="160"/>
    </row>
    <row r="397" spans="1:26" ht="14.25" customHeight="1">
      <c r="A397" s="160"/>
      <c r="B397" s="161"/>
      <c r="C397" s="160"/>
      <c r="D397" s="160"/>
      <c r="E397" s="160"/>
      <c r="F397" s="160"/>
      <c r="G397" s="160"/>
      <c r="H397" s="160"/>
      <c r="I397" s="160"/>
      <c r="J397" s="160"/>
      <c r="K397" s="160"/>
      <c r="L397" s="160"/>
      <c r="M397" s="160"/>
      <c r="N397" s="160"/>
      <c r="O397" s="160"/>
      <c r="P397" s="160"/>
      <c r="Q397" s="160"/>
      <c r="R397" s="160"/>
      <c r="S397" s="160"/>
      <c r="T397" s="160"/>
      <c r="U397" s="160"/>
      <c r="V397" s="160"/>
      <c r="W397" s="160"/>
      <c r="X397" s="160"/>
      <c r="Y397" s="160"/>
      <c r="Z397" s="160"/>
    </row>
    <row r="398" spans="1:26" ht="14.25" customHeight="1">
      <c r="A398" s="160"/>
      <c r="B398" s="161"/>
      <c r="C398" s="160"/>
      <c r="D398" s="160"/>
      <c r="E398" s="160"/>
      <c r="F398" s="160"/>
      <c r="G398" s="160"/>
      <c r="H398" s="160"/>
      <c r="I398" s="160"/>
      <c r="J398" s="160"/>
      <c r="K398" s="160"/>
      <c r="L398" s="160"/>
      <c r="M398" s="160"/>
      <c r="N398" s="160"/>
      <c r="O398" s="160"/>
      <c r="P398" s="160"/>
      <c r="Q398" s="160"/>
      <c r="R398" s="160"/>
      <c r="S398" s="160"/>
      <c r="T398" s="160"/>
      <c r="U398" s="160"/>
      <c r="V398" s="160"/>
      <c r="W398" s="160"/>
      <c r="X398" s="160"/>
      <c r="Y398" s="160"/>
      <c r="Z398" s="160"/>
    </row>
    <row r="399" spans="1:26" ht="14.25" customHeight="1">
      <c r="A399" s="160"/>
      <c r="B399" s="161"/>
      <c r="C399" s="160"/>
      <c r="D399" s="160"/>
      <c r="E399" s="160"/>
      <c r="F399" s="160"/>
      <c r="G399" s="160"/>
      <c r="H399" s="160"/>
      <c r="I399" s="160"/>
      <c r="J399" s="160"/>
      <c r="K399" s="160"/>
      <c r="L399" s="160"/>
      <c r="M399" s="160"/>
      <c r="N399" s="160"/>
      <c r="O399" s="160"/>
      <c r="P399" s="160"/>
      <c r="Q399" s="160"/>
      <c r="R399" s="160"/>
      <c r="S399" s="160"/>
      <c r="T399" s="160"/>
      <c r="U399" s="160"/>
      <c r="V399" s="160"/>
      <c r="W399" s="160"/>
      <c r="X399" s="160"/>
      <c r="Y399" s="160"/>
      <c r="Z399" s="160"/>
    </row>
    <row r="400" spans="1:26" ht="14.25" customHeight="1">
      <c r="A400" s="160"/>
      <c r="B400" s="161"/>
      <c r="C400" s="160"/>
      <c r="D400" s="160"/>
      <c r="E400" s="160"/>
      <c r="F400" s="160"/>
      <c r="G400" s="160"/>
      <c r="H400" s="160"/>
      <c r="I400" s="160"/>
      <c r="J400" s="160"/>
      <c r="K400" s="160"/>
      <c r="L400" s="160"/>
      <c r="M400" s="160"/>
      <c r="N400" s="160"/>
      <c r="O400" s="160"/>
      <c r="P400" s="160"/>
      <c r="Q400" s="160"/>
      <c r="R400" s="160"/>
      <c r="S400" s="160"/>
      <c r="T400" s="160"/>
      <c r="U400" s="160"/>
      <c r="V400" s="160"/>
      <c r="W400" s="160"/>
      <c r="X400" s="160"/>
      <c r="Y400" s="160"/>
      <c r="Z400" s="160"/>
    </row>
    <row r="401" spans="1:26" ht="14.25" customHeight="1">
      <c r="A401" s="160"/>
      <c r="B401" s="161"/>
      <c r="C401" s="160"/>
      <c r="D401" s="160"/>
      <c r="E401" s="160"/>
      <c r="F401" s="160"/>
      <c r="G401" s="160"/>
      <c r="H401" s="160"/>
      <c r="I401" s="160"/>
      <c r="J401" s="160"/>
      <c r="K401" s="160"/>
      <c r="L401" s="160"/>
      <c r="M401" s="160"/>
      <c r="N401" s="160"/>
      <c r="O401" s="160"/>
      <c r="P401" s="160"/>
      <c r="Q401" s="160"/>
      <c r="R401" s="160"/>
      <c r="S401" s="160"/>
      <c r="T401" s="160"/>
      <c r="U401" s="160"/>
      <c r="V401" s="160"/>
      <c r="W401" s="160"/>
      <c r="X401" s="160"/>
      <c r="Y401" s="160"/>
      <c r="Z401" s="160"/>
    </row>
    <row r="402" spans="1:26" ht="14.25" customHeight="1">
      <c r="A402" s="160"/>
      <c r="B402" s="161"/>
      <c r="C402" s="160"/>
      <c r="D402" s="160"/>
      <c r="E402" s="160"/>
      <c r="F402" s="160"/>
      <c r="G402" s="160"/>
      <c r="H402" s="160"/>
      <c r="I402" s="160"/>
      <c r="J402" s="160"/>
      <c r="K402" s="160"/>
      <c r="L402" s="160"/>
      <c r="M402" s="160"/>
      <c r="N402" s="160"/>
      <c r="O402" s="160"/>
      <c r="P402" s="160"/>
      <c r="Q402" s="160"/>
      <c r="R402" s="160"/>
      <c r="S402" s="160"/>
      <c r="T402" s="160"/>
      <c r="U402" s="160"/>
      <c r="V402" s="160"/>
      <c r="W402" s="160"/>
      <c r="X402" s="160"/>
      <c r="Y402" s="160"/>
      <c r="Z402" s="160"/>
    </row>
    <row r="403" spans="1:26" ht="14.25" customHeight="1">
      <c r="A403" s="160"/>
      <c r="B403" s="161"/>
      <c r="C403" s="160"/>
      <c r="D403" s="160"/>
      <c r="E403" s="160"/>
      <c r="F403" s="160"/>
      <c r="G403" s="160"/>
      <c r="H403" s="160"/>
      <c r="I403" s="160"/>
      <c r="J403" s="160"/>
      <c r="K403" s="160"/>
      <c r="L403" s="160"/>
      <c r="M403" s="160"/>
      <c r="N403" s="160"/>
      <c r="O403" s="160"/>
      <c r="P403" s="160"/>
      <c r="Q403" s="160"/>
      <c r="R403" s="160"/>
      <c r="S403" s="160"/>
      <c r="T403" s="160"/>
      <c r="U403" s="160"/>
      <c r="V403" s="160"/>
      <c r="W403" s="160"/>
      <c r="X403" s="160"/>
      <c r="Y403" s="160"/>
      <c r="Z403" s="160"/>
    </row>
    <row r="404" spans="1:26" ht="14.25" customHeight="1">
      <c r="A404" s="160"/>
      <c r="B404" s="161"/>
      <c r="C404" s="160"/>
      <c r="D404" s="160"/>
      <c r="E404" s="160"/>
      <c r="F404" s="160"/>
      <c r="G404" s="160"/>
      <c r="H404" s="160"/>
      <c r="I404" s="160"/>
      <c r="J404" s="160"/>
      <c r="K404" s="160"/>
      <c r="L404" s="160"/>
      <c r="M404" s="160"/>
      <c r="N404" s="160"/>
      <c r="O404" s="160"/>
      <c r="P404" s="160"/>
      <c r="Q404" s="160"/>
      <c r="R404" s="160"/>
      <c r="S404" s="160"/>
      <c r="T404" s="160"/>
      <c r="U404" s="160"/>
      <c r="V404" s="160"/>
      <c r="W404" s="160"/>
      <c r="X404" s="160"/>
      <c r="Y404" s="160"/>
      <c r="Z404" s="160"/>
    </row>
    <row r="405" spans="1:26" ht="14.25" customHeight="1">
      <c r="A405" s="160"/>
      <c r="B405" s="161"/>
      <c r="C405" s="160"/>
      <c r="D405" s="160"/>
      <c r="E405" s="160"/>
      <c r="F405" s="160"/>
      <c r="G405" s="160"/>
      <c r="H405" s="160"/>
      <c r="I405" s="160"/>
      <c r="J405" s="160"/>
      <c r="K405" s="160"/>
      <c r="L405" s="160"/>
      <c r="M405" s="160"/>
      <c r="N405" s="160"/>
      <c r="O405" s="160"/>
      <c r="P405" s="160"/>
      <c r="Q405" s="160"/>
      <c r="R405" s="160"/>
      <c r="S405" s="160"/>
      <c r="T405" s="160"/>
      <c r="U405" s="160"/>
      <c r="V405" s="160"/>
      <c r="W405" s="160"/>
      <c r="X405" s="160"/>
      <c r="Y405" s="160"/>
      <c r="Z405" s="160"/>
    </row>
    <row r="406" spans="1:26" ht="14.25" customHeight="1">
      <c r="A406" s="160"/>
      <c r="B406" s="161"/>
      <c r="C406" s="160"/>
      <c r="D406" s="160"/>
      <c r="E406" s="160"/>
      <c r="F406" s="160"/>
      <c r="G406" s="160"/>
      <c r="H406" s="160"/>
      <c r="I406" s="160"/>
      <c r="J406" s="160"/>
      <c r="K406" s="160"/>
      <c r="L406" s="160"/>
      <c r="M406" s="160"/>
      <c r="N406" s="160"/>
      <c r="O406" s="160"/>
      <c r="P406" s="160"/>
      <c r="Q406" s="160"/>
      <c r="R406" s="160"/>
      <c r="S406" s="160"/>
      <c r="T406" s="160"/>
      <c r="U406" s="160"/>
      <c r="V406" s="160"/>
      <c r="W406" s="160"/>
      <c r="X406" s="160"/>
      <c r="Y406" s="160"/>
      <c r="Z406" s="160"/>
    </row>
    <row r="407" spans="1:26" ht="14.25" customHeight="1">
      <c r="A407" s="160"/>
      <c r="B407" s="161"/>
      <c r="C407" s="160"/>
      <c r="D407" s="160"/>
      <c r="E407" s="160"/>
      <c r="F407" s="160"/>
      <c r="G407" s="160"/>
      <c r="H407" s="160"/>
      <c r="I407" s="160"/>
      <c r="J407" s="160"/>
      <c r="K407" s="160"/>
      <c r="L407" s="160"/>
      <c r="M407" s="160"/>
      <c r="N407" s="160"/>
      <c r="O407" s="160"/>
      <c r="P407" s="160"/>
      <c r="Q407" s="160"/>
      <c r="R407" s="160"/>
      <c r="S407" s="160"/>
      <c r="T407" s="160"/>
      <c r="U407" s="160"/>
      <c r="V407" s="160"/>
      <c r="W407" s="160"/>
      <c r="X407" s="160"/>
      <c r="Y407" s="160"/>
      <c r="Z407" s="160"/>
    </row>
    <row r="408" spans="1:26" ht="14.25" customHeight="1">
      <c r="A408" s="160"/>
      <c r="B408" s="161"/>
      <c r="C408" s="160"/>
      <c r="D408" s="160"/>
      <c r="E408" s="160"/>
      <c r="F408" s="160"/>
      <c r="G408" s="160"/>
      <c r="H408" s="160"/>
      <c r="I408" s="160"/>
      <c r="J408" s="160"/>
      <c r="K408" s="160"/>
      <c r="L408" s="160"/>
      <c r="M408" s="160"/>
      <c r="N408" s="160"/>
      <c r="O408" s="160"/>
      <c r="P408" s="160"/>
      <c r="Q408" s="160"/>
      <c r="R408" s="160"/>
      <c r="S408" s="160"/>
      <c r="T408" s="160"/>
      <c r="U408" s="160"/>
      <c r="V408" s="160"/>
      <c r="W408" s="160"/>
      <c r="X408" s="160"/>
      <c r="Y408" s="160"/>
      <c r="Z408" s="160"/>
    </row>
    <row r="409" spans="1:26" ht="14.25" customHeight="1">
      <c r="A409" s="160"/>
      <c r="B409" s="161"/>
      <c r="C409" s="160"/>
      <c r="D409" s="160"/>
      <c r="E409" s="160"/>
      <c r="F409" s="160"/>
      <c r="G409" s="160"/>
      <c r="H409" s="160"/>
      <c r="I409" s="160"/>
      <c r="J409" s="160"/>
      <c r="K409" s="160"/>
      <c r="L409" s="160"/>
      <c r="M409" s="160"/>
      <c r="N409" s="160"/>
      <c r="O409" s="160"/>
      <c r="P409" s="160"/>
      <c r="Q409" s="160"/>
      <c r="R409" s="160"/>
      <c r="S409" s="160"/>
      <c r="T409" s="160"/>
      <c r="U409" s="160"/>
      <c r="V409" s="160"/>
      <c r="W409" s="160"/>
      <c r="X409" s="160"/>
      <c r="Y409" s="160"/>
      <c r="Z409" s="160"/>
    </row>
    <row r="410" spans="1:26" ht="14.25" customHeight="1">
      <c r="A410" s="160"/>
      <c r="B410" s="161"/>
      <c r="C410" s="160"/>
      <c r="D410" s="160"/>
      <c r="E410" s="160"/>
      <c r="F410" s="160"/>
      <c r="G410" s="160"/>
      <c r="H410" s="160"/>
      <c r="I410" s="160"/>
      <c r="J410" s="160"/>
      <c r="K410" s="160"/>
      <c r="L410" s="160"/>
      <c r="M410" s="160"/>
      <c r="N410" s="160"/>
      <c r="O410" s="160"/>
      <c r="P410" s="160"/>
      <c r="Q410" s="160"/>
      <c r="R410" s="160"/>
      <c r="S410" s="160"/>
      <c r="T410" s="160"/>
      <c r="U410" s="160"/>
      <c r="V410" s="160"/>
      <c r="W410" s="160"/>
      <c r="X410" s="160"/>
      <c r="Y410" s="160"/>
      <c r="Z410" s="160"/>
    </row>
    <row r="411" spans="1:26" ht="14.25" customHeight="1">
      <c r="A411" s="160"/>
      <c r="B411" s="161"/>
      <c r="C411" s="160"/>
      <c r="D411" s="160"/>
      <c r="E411" s="160"/>
      <c r="F411" s="160"/>
      <c r="G411" s="160"/>
      <c r="H411" s="160"/>
      <c r="I411" s="160"/>
      <c r="J411" s="160"/>
      <c r="K411" s="160"/>
      <c r="L411" s="160"/>
      <c r="M411" s="160"/>
      <c r="N411" s="160"/>
      <c r="O411" s="160"/>
      <c r="P411" s="160"/>
      <c r="Q411" s="160"/>
      <c r="R411" s="160"/>
      <c r="S411" s="160"/>
      <c r="T411" s="160"/>
      <c r="U411" s="160"/>
      <c r="V411" s="160"/>
      <c r="W411" s="160"/>
      <c r="X411" s="160"/>
      <c r="Y411" s="160"/>
      <c r="Z411" s="160"/>
    </row>
    <row r="412" spans="1:26" ht="14.25" customHeight="1">
      <c r="A412" s="160"/>
      <c r="B412" s="161"/>
      <c r="C412" s="160"/>
      <c r="D412" s="160"/>
      <c r="E412" s="160"/>
      <c r="F412" s="160"/>
      <c r="G412" s="160"/>
      <c r="H412" s="160"/>
      <c r="I412" s="160"/>
      <c r="J412" s="160"/>
      <c r="K412" s="160"/>
      <c r="L412" s="160"/>
      <c r="M412" s="160"/>
      <c r="N412" s="160"/>
      <c r="O412" s="160"/>
      <c r="P412" s="160"/>
      <c r="Q412" s="160"/>
      <c r="R412" s="160"/>
      <c r="S412" s="160"/>
      <c r="T412" s="160"/>
      <c r="U412" s="160"/>
      <c r="V412" s="160"/>
      <c r="W412" s="160"/>
      <c r="X412" s="160"/>
      <c r="Y412" s="160"/>
      <c r="Z412" s="160"/>
    </row>
    <row r="413" spans="1:26" ht="14.25" customHeight="1">
      <c r="A413" s="160"/>
      <c r="B413" s="161"/>
      <c r="C413" s="160"/>
      <c r="D413" s="160"/>
      <c r="E413" s="160"/>
      <c r="F413" s="160"/>
      <c r="G413" s="160"/>
      <c r="H413" s="160"/>
      <c r="I413" s="160"/>
      <c r="J413" s="160"/>
      <c r="K413" s="160"/>
      <c r="L413" s="160"/>
      <c r="M413" s="160"/>
      <c r="N413" s="160"/>
      <c r="O413" s="160"/>
      <c r="P413" s="160"/>
      <c r="Q413" s="160"/>
      <c r="R413" s="160"/>
      <c r="S413" s="160"/>
      <c r="T413" s="160"/>
      <c r="U413" s="160"/>
      <c r="V413" s="160"/>
      <c r="W413" s="160"/>
      <c r="X413" s="160"/>
      <c r="Y413" s="160"/>
      <c r="Z413" s="160"/>
    </row>
    <row r="414" spans="1:26" ht="14.25" customHeight="1">
      <c r="A414" s="160"/>
      <c r="B414" s="161"/>
      <c r="C414" s="160"/>
      <c r="D414" s="160"/>
      <c r="E414" s="160"/>
      <c r="F414" s="160"/>
      <c r="G414" s="160"/>
      <c r="H414" s="160"/>
      <c r="I414" s="160"/>
      <c r="J414" s="160"/>
      <c r="K414" s="160"/>
      <c r="L414" s="160"/>
      <c r="M414" s="160"/>
      <c r="N414" s="160"/>
      <c r="O414" s="160"/>
      <c r="P414" s="160"/>
      <c r="Q414" s="160"/>
      <c r="R414" s="160"/>
      <c r="S414" s="160"/>
      <c r="T414" s="160"/>
      <c r="U414" s="160"/>
      <c r="V414" s="160"/>
      <c r="W414" s="160"/>
      <c r="X414" s="160"/>
      <c r="Y414" s="160"/>
      <c r="Z414" s="160"/>
    </row>
    <row r="415" spans="1:26" ht="14.25" customHeight="1">
      <c r="A415" s="160"/>
      <c r="B415" s="161"/>
      <c r="C415" s="160"/>
      <c r="D415" s="160"/>
      <c r="E415" s="160"/>
      <c r="F415" s="160"/>
      <c r="G415" s="160"/>
      <c r="H415" s="160"/>
      <c r="I415" s="160"/>
      <c r="J415" s="160"/>
      <c r="K415" s="160"/>
      <c r="L415" s="160"/>
      <c r="M415" s="160"/>
      <c r="N415" s="160"/>
      <c r="O415" s="160"/>
      <c r="P415" s="160"/>
      <c r="Q415" s="160"/>
      <c r="R415" s="160"/>
      <c r="S415" s="160"/>
      <c r="T415" s="160"/>
      <c r="U415" s="160"/>
      <c r="V415" s="160"/>
      <c r="W415" s="160"/>
      <c r="X415" s="160"/>
      <c r="Y415" s="160"/>
      <c r="Z415" s="160"/>
    </row>
    <row r="416" spans="1:26" ht="14.25" customHeight="1">
      <c r="A416" s="160"/>
      <c r="B416" s="161"/>
      <c r="C416" s="160"/>
      <c r="D416" s="160"/>
      <c r="E416" s="160"/>
      <c r="F416" s="160"/>
      <c r="G416" s="160"/>
      <c r="H416" s="160"/>
      <c r="I416" s="160"/>
      <c r="J416" s="160"/>
      <c r="K416" s="160"/>
      <c r="L416" s="160"/>
      <c r="M416" s="160"/>
      <c r="N416" s="160"/>
      <c r="O416" s="160"/>
      <c r="P416" s="160"/>
      <c r="Q416" s="160"/>
      <c r="R416" s="160"/>
      <c r="S416" s="160"/>
      <c r="T416" s="160"/>
      <c r="U416" s="160"/>
      <c r="V416" s="160"/>
      <c r="W416" s="160"/>
      <c r="X416" s="160"/>
      <c r="Y416" s="160"/>
      <c r="Z416" s="160"/>
    </row>
    <row r="417" spans="1:26" ht="14.25" customHeight="1">
      <c r="A417" s="160"/>
      <c r="B417" s="161"/>
      <c r="C417" s="160"/>
      <c r="D417" s="160"/>
      <c r="E417" s="160"/>
      <c r="F417" s="160"/>
      <c r="G417" s="160"/>
      <c r="H417" s="160"/>
      <c r="I417" s="160"/>
      <c r="J417" s="160"/>
      <c r="K417" s="160"/>
      <c r="L417" s="160"/>
      <c r="M417" s="160"/>
      <c r="N417" s="160"/>
      <c r="O417" s="160"/>
      <c r="P417" s="160"/>
      <c r="Q417" s="160"/>
      <c r="R417" s="160"/>
      <c r="S417" s="160"/>
      <c r="T417" s="160"/>
      <c r="U417" s="160"/>
      <c r="V417" s="160"/>
      <c r="W417" s="160"/>
      <c r="X417" s="160"/>
      <c r="Y417" s="160"/>
      <c r="Z417" s="160"/>
    </row>
    <row r="418" spans="1:26" ht="14.25" customHeight="1">
      <c r="A418" s="160"/>
      <c r="B418" s="161"/>
      <c r="C418" s="160"/>
      <c r="D418" s="160"/>
      <c r="E418" s="160"/>
      <c r="F418" s="160"/>
      <c r="G418" s="160"/>
      <c r="H418" s="160"/>
      <c r="I418" s="160"/>
      <c r="J418" s="160"/>
      <c r="K418" s="160"/>
      <c r="L418" s="160"/>
      <c r="M418" s="160"/>
      <c r="N418" s="160"/>
      <c r="O418" s="160"/>
      <c r="P418" s="160"/>
      <c r="Q418" s="160"/>
      <c r="R418" s="160"/>
      <c r="S418" s="160"/>
      <c r="T418" s="160"/>
      <c r="U418" s="160"/>
      <c r="V418" s="160"/>
      <c r="W418" s="160"/>
      <c r="X418" s="160"/>
      <c r="Y418" s="160"/>
      <c r="Z418" s="160"/>
    </row>
    <row r="419" spans="1:26" ht="14.25" customHeight="1">
      <c r="A419" s="160"/>
      <c r="B419" s="161"/>
      <c r="C419" s="160"/>
      <c r="D419" s="160"/>
      <c r="E419" s="160"/>
      <c r="F419" s="160"/>
      <c r="G419" s="160"/>
      <c r="H419" s="160"/>
      <c r="I419" s="160"/>
      <c r="J419" s="160"/>
      <c r="K419" s="160"/>
      <c r="L419" s="160"/>
      <c r="M419" s="160"/>
      <c r="N419" s="160"/>
      <c r="O419" s="160"/>
      <c r="P419" s="160"/>
      <c r="Q419" s="160"/>
      <c r="R419" s="160"/>
      <c r="S419" s="160"/>
      <c r="T419" s="160"/>
      <c r="U419" s="160"/>
      <c r="V419" s="160"/>
      <c r="W419" s="160"/>
      <c r="X419" s="160"/>
      <c r="Y419" s="160"/>
      <c r="Z419" s="160"/>
    </row>
    <row r="420" spans="1:26" ht="14.25" customHeight="1">
      <c r="A420" s="160"/>
      <c r="B420" s="161"/>
      <c r="C420" s="160"/>
      <c r="D420" s="160"/>
      <c r="E420" s="160"/>
      <c r="F420" s="160"/>
      <c r="G420" s="160"/>
      <c r="H420" s="160"/>
      <c r="I420" s="160"/>
      <c r="J420" s="160"/>
      <c r="K420" s="160"/>
      <c r="L420" s="160"/>
      <c r="M420" s="160"/>
      <c r="N420" s="160"/>
      <c r="O420" s="160"/>
      <c r="P420" s="160"/>
      <c r="Q420" s="160"/>
      <c r="R420" s="160"/>
      <c r="S420" s="160"/>
      <c r="T420" s="160"/>
      <c r="U420" s="160"/>
      <c r="V420" s="160"/>
      <c r="W420" s="160"/>
      <c r="X420" s="160"/>
      <c r="Y420" s="160"/>
      <c r="Z420" s="160"/>
    </row>
    <row r="421" spans="1:26" ht="14.25" customHeight="1">
      <c r="A421" s="160"/>
      <c r="B421" s="161"/>
      <c r="C421" s="160"/>
      <c r="D421" s="160"/>
      <c r="E421" s="160"/>
      <c r="F421" s="160"/>
      <c r="G421" s="160"/>
      <c r="H421" s="160"/>
      <c r="I421" s="160"/>
      <c r="J421" s="160"/>
      <c r="K421" s="160"/>
      <c r="L421" s="160"/>
      <c r="M421" s="160"/>
      <c r="N421" s="160"/>
      <c r="O421" s="160"/>
      <c r="P421" s="160"/>
      <c r="Q421" s="160"/>
      <c r="R421" s="160"/>
      <c r="S421" s="160"/>
      <c r="T421" s="160"/>
      <c r="U421" s="160"/>
      <c r="V421" s="160"/>
      <c r="W421" s="160"/>
      <c r="X421" s="160"/>
      <c r="Y421" s="160"/>
      <c r="Z421" s="160"/>
    </row>
    <row r="422" spans="1:26" ht="14.25" customHeight="1">
      <c r="A422" s="160"/>
      <c r="B422" s="161"/>
      <c r="C422" s="160"/>
      <c r="D422" s="160"/>
      <c r="E422" s="160"/>
      <c r="F422" s="160"/>
      <c r="G422" s="160"/>
      <c r="H422" s="160"/>
      <c r="I422" s="160"/>
      <c r="J422" s="160"/>
      <c r="K422" s="160"/>
      <c r="L422" s="160"/>
      <c r="M422" s="160"/>
      <c r="N422" s="160"/>
      <c r="O422" s="160"/>
      <c r="P422" s="160"/>
      <c r="Q422" s="160"/>
      <c r="R422" s="160"/>
      <c r="S422" s="160"/>
      <c r="T422" s="160"/>
      <c r="U422" s="160"/>
      <c r="V422" s="160"/>
      <c r="W422" s="160"/>
      <c r="X422" s="160"/>
      <c r="Y422" s="160"/>
      <c r="Z422" s="160"/>
    </row>
    <row r="423" spans="1:26" ht="14.25" customHeight="1">
      <c r="A423" s="160"/>
      <c r="B423" s="161"/>
      <c r="C423" s="160"/>
      <c r="D423" s="160"/>
      <c r="E423" s="160"/>
      <c r="F423" s="160"/>
      <c r="G423" s="160"/>
      <c r="H423" s="160"/>
      <c r="I423" s="160"/>
      <c r="J423" s="160"/>
      <c r="K423" s="160"/>
      <c r="L423" s="160"/>
      <c r="M423" s="160"/>
      <c r="N423" s="160"/>
      <c r="O423" s="160"/>
      <c r="P423" s="160"/>
      <c r="Q423" s="160"/>
      <c r="R423" s="160"/>
      <c r="S423" s="160"/>
      <c r="T423" s="160"/>
      <c r="U423" s="160"/>
      <c r="V423" s="160"/>
      <c r="W423" s="160"/>
      <c r="X423" s="160"/>
      <c r="Y423" s="160"/>
      <c r="Z423" s="160"/>
    </row>
    <row r="424" spans="1:26" ht="14.25" customHeight="1">
      <c r="A424" s="160"/>
      <c r="B424" s="161"/>
      <c r="C424" s="160"/>
      <c r="D424" s="160"/>
      <c r="E424" s="160"/>
      <c r="F424" s="160"/>
      <c r="G424" s="160"/>
      <c r="H424" s="160"/>
      <c r="I424" s="160"/>
      <c r="J424" s="160"/>
      <c r="K424" s="160"/>
      <c r="L424" s="160"/>
      <c r="M424" s="160"/>
      <c r="N424" s="160"/>
      <c r="O424" s="160"/>
      <c r="P424" s="160"/>
      <c r="Q424" s="160"/>
      <c r="R424" s="160"/>
      <c r="S424" s="160"/>
      <c r="T424" s="160"/>
      <c r="U424" s="160"/>
      <c r="V424" s="160"/>
      <c r="W424" s="160"/>
      <c r="X424" s="160"/>
      <c r="Y424" s="160"/>
      <c r="Z424" s="160"/>
    </row>
    <row r="425" spans="1:26" ht="14.25" customHeight="1">
      <c r="A425" s="160"/>
      <c r="B425" s="161"/>
      <c r="C425" s="160"/>
      <c r="D425" s="160"/>
      <c r="E425" s="160"/>
      <c r="F425" s="160"/>
      <c r="G425" s="160"/>
      <c r="H425" s="160"/>
      <c r="I425" s="160"/>
      <c r="J425" s="160"/>
      <c r="K425" s="160"/>
      <c r="L425" s="160"/>
      <c r="M425" s="160"/>
      <c r="N425" s="160"/>
      <c r="O425" s="160"/>
      <c r="P425" s="160"/>
      <c r="Q425" s="160"/>
      <c r="R425" s="160"/>
      <c r="S425" s="160"/>
      <c r="T425" s="160"/>
      <c r="U425" s="160"/>
      <c r="V425" s="160"/>
      <c r="W425" s="160"/>
      <c r="X425" s="160"/>
      <c r="Y425" s="160"/>
      <c r="Z425" s="160"/>
    </row>
    <row r="426" spans="1:26" ht="14.25" customHeight="1">
      <c r="A426" s="160"/>
      <c r="B426" s="161"/>
      <c r="C426" s="160"/>
      <c r="D426" s="160"/>
      <c r="E426" s="160"/>
      <c r="F426" s="160"/>
      <c r="G426" s="160"/>
      <c r="H426" s="160"/>
      <c r="I426" s="160"/>
      <c r="J426" s="160"/>
      <c r="K426" s="160"/>
      <c r="L426" s="160"/>
      <c r="M426" s="160"/>
      <c r="N426" s="160"/>
      <c r="O426" s="160"/>
      <c r="P426" s="160"/>
      <c r="Q426" s="160"/>
      <c r="R426" s="160"/>
      <c r="S426" s="160"/>
      <c r="T426" s="160"/>
      <c r="U426" s="160"/>
      <c r="V426" s="160"/>
      <c r="W426" s="160"/>
      <c r="X426" s="160"/>
      <c r="Y426" s="160"/>
      <c r="Z426" s="160"/>
    </row>
    <row r="427" spans="1:26" ht="14.25" customHeight="1">
      <c r="A427" s="160"/>
      <c r="B427" s="161"/>
      <c r="C427" s="160"/>
      <c r="D427" s="160"/>
      <c r="E427" s="160"/>
      <c r="F427" s="160"/>
      <c r="G427" s="160"/>
      <c r="H427" s="160"/>
      <c r="I427" s="160"/>
      <c r="J427" s="160"/>
      <c r="K427" s="160"/>
      <c r="L427" s="160"/>
      <c r="M427" s="160"/>
      <c r="N427" s="160"/>
      <c r="O427" s="160"/>
      <c r="P427" s="160"/>
      <c r="Q427" s="160"/>
      <c r="R427" s="160"/>
      <c r="S427" s="160"/>
      <c r="T427" s="160"/>
      <c r="U427" s="160"/>
      <c r="V427" s="160"/>
      <c r="W427" s="160"/>
      <c r="X427" s="160"/>
      <c r="Y427" s="160"/>
      <c r="Z427" s="160"/>
    </row>
    <row r="428" spans="1:26" ht="14.25" customHeight="1">
      <c r="A428" s="160"/>
      <c r="B428" s="161"/>
      <c r="C428" s="160"/>
      <c r="D428" s="160"/>
      <c r="E428" s="160"/>
      <c r="F428" s="160"/>
      <c r="G428" s="160"/>
      <c r="H428" s="160"/>
      <c r="I428" s="160"/>
      <c r="J428" s="160"/>
      <c r="K428" s="160"/>
      <c r="L428" s="160"/>
      <c r="M428" s="160"/>
      <c r="N428" s="160"/>
      <c r="O428" s="160"/>
      <c r="P428" s="160"/>
      <c r="Q428" s="160"/>
      <c r="R428" s="160"/>
      <c r="S428" s="160"/>
      <c r="T428" s="160"/>
      <c r="U428" s="160"/>
      <c r="V428" s="160"/>
      <c r="W428" s="160"/>
      <c r="X428" s="160"/>
      <c r="Y428" s="160"/>
      <c r="Z428" s="160"/>
    </row>
    <row r="429" spans="1:26" ht="14.25" customHeight="1">
      <c r="A429" s="160"/>
      <c r="B429" s="161"/>
      <c r="C429" s="160"/>
      <c r="D429" s="160"/>
      <c r="E429" s="160"/>
      <c r="F429" s="160"/>
      <c r="G429" s="160"/>
      <c r="H429" s="160"/>
      <c r="I429" s="160"/>
      <c r="J429" s="160"/>
      <c r="K429" s="160"/>
      <c r="L429" s="160"/>
      <c r="M429" s="160"/>
      <c r="N429" s="160"/>
      <c r="O429" s="160"/>
      <c r="P429" s="160"/>
      <c r="Q429" s="160"/>
      <c r="R429" s="160"/>
      <c r="S429" s="160"/>
      <c r="T429" s="160"/>
      <c r="U429" s="160"/>
      <c r="V429" s="160"/>
      <c r="W429" s="160"/>
      <c r="X429" s="160"/>
      <c r="Y429" s="160"/>
      <c r="Z429" s="160"/>
    </row>
    <row r="430" spans="1:26" ht="14.25" customHeight="1">
      <c r="A430" s="160"/>
      <c r="B430" s="161"/>
      <c r="C430" s="160"/>
      <c r="D430" s="160"/>
      <c r="E430" s="160"/>
      <c r="F430" s="160"/>
      <c r="G430" s="160"/>
      <c r="H430" s="160"/>
      <c r="I430" s="160"/>
      <c r="J430" s="160"/>
      <c r="K430" s="160"/>
      <c r="L430" s="160"/>
      <c r="M430" s="160"/>
      <c r="N430" s="160"/>
      <c r="O430" s="160"/>
      <c r="P430" s="160"/>
      <c r="Q430" s="160"/>
      <c r="R430" s="160"/>
      <c r="S430" s="160"/>
      <c r="T430" s="160"/>
      <c r="U430" s="160"/>
      <c r="V430" s="160"/>
      <c r="W430" s="160"/>
      <c r="X430" s="160"/>
      <c r="Y430" s="160"/>
      <c r="Z430" s="160"/>
    </row>
    <row r="431" spans="1:26" ht="14.25" customHeight="1">
      <c r="A431" s="160"/>
      <c r="B431" s="161"/>
      <c r="C431" s="160"/>
      <c r="D431" s="160"/>
      <c r="E431" s="160"/>
      <c r="F431" s="160"/>
      <c r="G431" s="160"/>
      <c r="H431" s="160"/>
      <c r="I431" s="160"/>
      <c r="J431" s="160"/>
      <c r="K431" s="160"/>
      <c r="L431" s="160"/>
      <c r="M431" s="160"/>
      <c r="N431" s="160"/>
      <c r="O431" s="160"/>
      <c r="P431" s="160"/>
      <c r="Q431" s="160"/>
      <c r="R431" s="160"/>
      <c r="S431" s="160"/>
      <c r="T431" s="160"/>
      <c r="U431" s="160"/>
      <c r="V431" s="160"/>
      <c r="W431" s="160"/>
      <c r="X431" s="160"/>
      <c r="Y431" s="160"/>
      <c r="Z431" s="160"/>
    </row>
    <row r="432" spans="1:26" ht="14.25" customHeight="1">
      <c r="A432" s="160"/>
      <c r="B432" s="161"/>
      <c r="C432" s="160"/>
      <c r="D432" s="160"/>
      <c r="E432" s="160"/>
      <c r="F432" s="160"/>
      <c r="G432" s="160"/>
      <c r="H432" s="160"/>
      <c r="I432" s="160"/>
      <c r="J432" s="160"/>
      <c r="K432" s="160"/>
      <c r="L432" s="160"/>
      <c r="M432" s="160"/>
      <c r="N432" s="160"/>
      <c r="O432" s="160"/>
      <c r="P432" s="160"/>
      <c r="Q432" s="160"/>
      <c r="R432" s="160"/>
      <c r="S432" s="160"/>
      <c r="T432" s="160"/>
      <c r="U432" s="160"/>
      <c r="V432" s="160"/>
      <c r="W432" s="160"/>
      <c r="X432" s="160"/>
      <c r="Y432" s="160"/>
      <c r="Z432" s="160"/>
    </row>
    <row r="433" spans="1:26" ht="14.25" customHeight="1">
      <c r="A433" s="160"/>
      <c r="B433" s="161"/>
      <c r="C433" s="160"/>
      <c r="D433" s="160"/>
      <c r="E433" s="160"/>
      <c r="F433" s="160"/>
      <c r="G433" s="160"/>
      <c r="H433" s="160"/>
      <c r="I433" s="160"/>
      <c r="J433" s="160"/>
      <c r="K433" s="160"/>
      <c r="L433" s="160"/>
      <c r="M433" s="160"/>
      <c r="N433" s="160"/>
      <c r="O433" s="160"/>
      <c r="P433" s="160"/>
      <c r="Q433" s="160"/>
      <c r="R433" s="160"/>
      <c r="S433" s="160"/>
      <c r="T433" s="160"/>
      <c r="U433" s="160"/>
      <c r="V433" s="160"/>
      <c r="W433" s="160"/>
      <c r="X433" s="160"/>
      <c r="Y433" s="160"/>
      <c r="Z433" s="160"/>
    </row>
    <row r="434" spans="1:26" ht="14.25" customHeight="1">
      <c r="A434" s="160"/>
      <c r="B434" s="161"/>
      <c r="C434" s="160"/>
      <c r="D434" s="160"/>
      <c r="E434" s="160"/>
      <c r="F434" s="160"/>
      <c r="G434" s="160"/>
      <c r="H434" s="160"/>
      <c r="I434" s="160"/>
      <c r="J434" s="160"/>
      <c r="K434" s="160"/>
      <c r="L434" s="160"/>
      <c r="M434" s="160"/>
      <c r="N434" s="160"/>
      <c r="O434" s="160"/>
      <c r="P434" s="160"/>
      <c r="Q434" s="160"/>
      <c r="R434" s="160"/>
      <c r="S434" s="160"/>
      <c r="T434" s="160"/>
      <c r="U434" s="160"/>
      <c r="V434" s="160"/>
      <c r="W434" s="160"/>
      <c r="X434" s="160"/>
      <c r="Y434" s="160"/>
      <c r="Z434" s="160"/>
    </row>
    <row r="435" spans="1:26" ht="14.25" customHeight="1">
      <c r="A435" s="160"/>
      <c r="B435" s="161"/>
      <c r="C435" s="160"/>
      <c r="D435" s="160"/>
      <c r="E435" s="160"/>
      <c r="F435" s="160"/>
      <c r="G435" s="160"/>
      <c r="H435" s="160"/>
      <c r="I435" s="160"/>
      <c r="J435" s="160"/>
      <c r="K435" s="160"/>
      <c r="L435" s="160"/>
      <c r="M435" s="160"/>
      <c r="N435" s="160"/>
      <c r="O435" s="160"/>
      <c r="P435" s="160"/>
      <c r="Q435" s="160"/>
      <c r="R435" s="160"/>
      <c r="S435" s="160"/>
      <c r="T435" s="160"/>
      <c r="U435" s="160"/>
      <c r="V435" s="160"/>
      <c r="W435" s="160"/>
      <c r="X435" s="160"/>
      <c r="Y435" s="160"/>
      <c r="Z435" s="160"/>
    </row>
    <row r="436" spans="1:26" ht="14.25" customHeight="1">
      <c r="A436" s="160"/>
      <c r="B436" s="161"/>
      <c r="C436" s="160"/>
      <c r="D436" s="160"/>
      <c r="E436" s="160"/>
      <c r="F436" s="160"/>
      <c r="G436" s="160"/>
      <c r="H436" s="160"/>
      <c r="I436" s="160"/>
      <c r="J436" s="160"/>
      <c r="K436" s="160"/>
      <c r="L436" s="160"/>
      <c r="M436" s="160"/>
      <c r="N436" s="160"/>
      <c r="O436" s="160"/>
      <c r="P436" s="160"/>
      <c r="Q436" s="160"/>
      <c r="R436" s="160"/>
      <c r="S436" s="160"/>
      <c r="T436" s="160"/>
      <c r="U436" s="160"/>
      <c r="V436" s="160"/>
      <c r="W436" s="160"/>
      <c r="X436" s="160"/>
      <c r="Y436" s="160"/>
      <c r="Z436" s="160"/>
    </row>
    <row r="437" spans="1:26" ht="14.25" customHeight="1">
      <c r="A437" s="160"/>
      <c r="B437" s="161"/>
      <c r="C437" s="160"/>
      <c r="D437" s="160"/>
      <c r="E437" s="160"/>
      <c r="F437" s="160"/>
      <c r="G437" s="160"/>
      <c r="H437" s="160"/>
      <c r="I437" s="160"/>
      <c r="J437" s="160"/>
      <c r="K437" s="160"/>
      <c r="L437" s="160"/>
      <c r="M437" s="160"/>
      <c r="N437" s="160"/>
      <c r="O437" s="160"/>
      <c r="P437" s="160"/>
      <c r="Q437" s="160"/>
      <c r="R437" s="160"/>
      <c r="S437" s="160"/>
      <c r="T437" s="160"/>
      <c r="U437" s="160"/>
      <c r="V437" s="160"/>
      <c r="W437" s="160"/>
      <c r="X437" s="160"/>
      <c r="Y437" s="160"/>
      <c r="Z437" s="160"/>
    </row>
    <row r="438" spans="1:26" ht="14.25" customHeight="1">
      <c r="A438" s="160"/>
      <c r="B438" s="161"/>
      <c r="C438" s="160"/>
      <c r="D438" s="160"/>
      <c r="E438" s="160"/>
      <c r="F438" s="160"/>
      <c r="G438" s="160"/>
      <c r="H438" s="160"/>
      <c r="I438" s="160"/>
      <c r="J438" s="160"/>
      <c r="K438" s="160"/>
      <c r="L438" s="160"/>
      <c r="M438" s="160"/>
      <c r="N438" s="160"/>
      <c r="O438" s="160"/>
      <c r="P438" s="160"/>
      <c r="Q438" s="160"/>
      <c r="R438" s="160"/>
      <c r="S438" s="160"/>
      <c r="T438" s="160"/>
      <c r="U438" s="160"/>
      <c r="V438" s="160"/>
      <c r="W438" s="160"/>
      <c r="X438" s="160"/>
      <c r="Y438" s="160"/>
      <c r="Z438" s="160"/>
    </row>
    <row r="439" spans="1:26" ht="14.25" customHeight="1">
      <c r="A439" s="160"/>
      <c r="B439" s="161"/>
      <c r="C439" s="160"/>
      <c r="D439" s="160"/>
      <c r="E439" s="160"/>
      <c r="F439" s="160"/>
      <c r="G439" s="160"/>
      <c r="H439" s="160"/>
      <c r="I439" s="160"/>
      <c r="J439" s="160"/>
      <c r="K439" s="160"/>
      <c r="L439" s="160"/>
      <c r="M439" s="160"/>
      <c r="N439" s="160"/>
      <c r="O439" s="160"/>
      <c r="P439" s="160"/>
      <c r="Q439" s="160"/>
      <c r="R439" s="160"/>
      <c r="S439" s="160"/>
      <c r="T439" s="160"/>
      <c r="U439" s="160"/>
      <c r="V439" s="160"/>
      <c r="W439" s="160"/>
      <c r="X439" s="160"/>
      <c r="Y439" s="160"/>
      <c r="Z439" s="160"/>
    </row>
    <row r="440" spans="1:26" ht="14.25" customHeight="1">
      <c r="A440" s="160"/>
      <c r="B440" s="161"/>
      <c r="C440" s="160"/>
      <c r="D440" s="160"/>
      <c r="E440" s="160"/>
      <c r="F440" s="160"/>
      <c r="G440" s="160"/>
      <c r="H440" s="160"/>
      <c r="I440" s="160"/>
      <c r="J440" s="160"/>
      <c r="K440" s="160"/>
      <c r="L440" s="160"/>
      <c r="M440" s="160"/>
      <c r="N440" s="160"/>
      <c r="O440" s="160"/>
      <c r="P440" s="160"/>
      <c r="Q440" s="160"/>
      <c r="R440" s="160"/>
      <c r="S440" s="160"/>
      <c r="T440" s="160"/>
      <c r="U440" s="160"/>
      <c r="V440" s="160"/>
      <c r="W440" s="160"/>
      <c r="X440" s="160"/>
      <c r="Y440" s="160"/>
      <c r="Z440" s="160"/>
    </row>
    <row r="441" spans="1:26" ht="14.25" customHeight="1">
      <c r="A441" s="160"/>
      <c r="B441" s="161"/>
      <c r="C441" s="160"/>
      <c r="D441" s="160"/>
      <c r="E441" s="160"/>
      <c r="F441" s="160"/>
      <c r="G441" s="160"/>
      <c r="H441" s="160"/>
      <c r="I441" s="160"/>
      <c r="J441" s="160"/>
      <c r="K441" s="160"/>
      <c r="L441" s="160"/>
      <c r="M441" s="160"/>
      <c r="N441" s="160"/>
      <c r="O441" s="160"/>
      <c r="P441" s="160"/>
      <c r="Q441" s="160"/>
      <c r="R441" s="160"/>
      <c r="S441" s="160"/>
      <c r="T441" s="160"/>
      <c r="U441" s="160"/>
      <c r="V441" s="160"/>
      <c r="W441" s="160"/>
      <c r="X441" s="160"/>
      <c r="Y441" s="160"/>
      <c r="Z441" s="160"/>
    </row>
    <row r="442" spans="1:26" ht="14.25" customHeight="1">
      <c r="A442" s="160"/>
      <c r="B442" s="161"/>
      <c r="C442" s="160"/>
      <c r="D442" s="160"/>
      <c r="E442" s="160"/>
      <c r="F442" s="160"/>
      <c r="G442" s="160"/>
      <c r="H442" s="160"/>
      <c r="I442" s="160"/>
      <c r="J442" s="160"/>
      <c r="K442" s="160"/>
      <c r="L442" s="160"/>
      <c r="M442" s="160"/>
      <c r="N442" s="160"/>
      <c r="O442" s="160"/>
      <c r="P442" s="160"/>
      <c r="Q442" s="160"/>
      <c r="R442" s="160"/>
      <c r="S442" s="160"/>
      <c r="T442" s="160"/>
      <c r="U442" s="160"/>
      <c r="V442" s="160"/>
      <c r="W442" s="160"/>
      <c r="X442" s="160"/>
      <c r="Y442" s="160"/>
      <c r="Z442" s="160"/>
    </row>
    <row r="443" spans="1:26" ht="14.25" customHeight="1">
      <c r="A443" s="160"/>
      <c r="B443" s="161"/>
      <c r="C443" s="160"/>
      <c r="D443" s="160"/>
      <c r="E443" s="160"/>
      <c r="F443" s="160"/>
      <c r="G443" s="160"/>
      <c r="H443" s="160"/>
      <c r="I443" s="160"/>
      <c r="J443" s="160"/>
      <c r="K443" s="160"/>
      <c r="L443" s="160"/>
      <c r="M443" s="160"/>
      <c r="N443" s="160"/>
      <c r="O443" s="160"/>
      <c r="P443" s="160"/>
      <c r="Q443" s="160"/>
      <c r="R443" s="160"/>
      <c r="S443" s="160"/>
      <c r="T443" s="160"/>
      <c r="U443" s="160"/>
      <c r="V443" s="160"/>
      <c r="W443" s="160"/>
      <c r="X443" s="160"/>
      <c r="Y443" s="160"/>
      <c r="Z443" s="160"/>
    </row>
    <row r="444" spans="1:26" ht="14.25" customHeight="1">
      <c r="A444" s="160"/>
      <c r="B444" s="161"/>
      <c r="C444" s="160"/>
      <c r="D444" s="160"/>
      <c r="E444" s="160"/>
      <c r="F444" s="160"/>
      <c r="G444" s="160"/>
      <c r="H444" s="160"/>
      <c r="I444" s="160"/>
      <c r="J444" s="160"/>
      <c r="K444" s="160"/>
      <c r="L444" s="160"/>
      <c r="M444" s="160"/>
      <c r="N444" s="160"/>
      <c r="O444" s="160"/>
      <c r="P444" s="160"/>
      <c r="Q444" s="160"/>
      <c r="R444" s="160"/>
      <c r="S444" s="160"/>
      <c r="T444" s="160"/>
      <c r="U444" s="160"/>
      <c r="V444" s="160"/>
      <c r="W444" s="160"/>
      <c r="X444" s="160"/>
      <c r="Y444" s="160"/>
      <c r="Z444" s="160"/>
    </row>
    <row r="445" spans="1:26" ht="14.25" customHeight="1">
      <c r="A445" s="160"/>
      <c r="B445" s="161"/>
      <c r="C445" s="160"/>
      <c r="D445" s="160"/>
      <c r="E445" s="160"/>
      <c r="F445" s="160"/>
      <c r="G445" s="160"/>
      <c r="H445" s="160"/>
      <c r="I445" s="160"/>
      <c r="J445" s="160"/>
      <c r="K445" s="160"/>
      <c r="L445" s="160"/>
      <c r="M445" s="160"/>
      <c r="N445" s="160"/>
      <c r="O445" s="160"/>
      <c r="P445" s="160"/>
      <c r="Q445" s="160"/>
      <c r="R445" s="160"/>
      <c r="S445" s="160"/>
      <c r="T445" s="160"/>
      <c r="U445" s="160"/>
      <c r="V445" s="160"/>
      <c r="W445" s="160"/>
      <c r="X445" s="160"/>
      <c r="Y445" s="160"/>
      <c r="Z445" s="160"/>
    </row>
    <row r="446" spans="1:26" ht="14.25" customHeight="1">
      <c r="A446" s="160"/>
      <c r="B446" s="161"/>
      <c r="C446" s="160"/>
      <c r="D446" s="160"/>
      <c r="E446" s="160"/>
      <c r="F446" s="160"/>
      <c r="G446" s="160"/>
      <c r="H446" s="160"/>
      <c r="I446" s="160"/>
      <c r="J446" s="160"/>
      <c r="K446" s="160"/>
      <c r="L446" s="160"/>
      <c r="M446" s="160"/>
      <c r="N446" s="160"/>
      <c r="O446" s="160"/>
      <c r="P446" s="160"/>
      <c r="Q446" s="160"/>
      <c r="R446" s="160"/>
      <c r="S446" s="160"/>
      <c r="T446" s="160"/>
      <c r="U446" s="160"/>
      <c r="V446" s="160"/>
      <c r="W446" s="160"/>
      <c r="X446" s="160"/>
      <c r="Y446" s="160"/>
      <c r="Z446" s="160"/>
    </row>
    <row r="447" spans="1:26" ht="14.25" customHeight="1">
      <c r="A447" s="160"/>
      <c r="B447" s="161"/>
      <c r="C447" s="160"/>
      <c r="D447" s="160"/>
      <c r="E447" s="160"/>
      <c r="F447" s="160"/>
      <c r="G447" s="160"/>
      <c r="H447" s="160"/>
      <c r="I447" s="160"/>
      <c r="J447" s="160"/>
      <c r="K447" s="160"/>
      <c r="L447" s="160"/>
      <c r="M447" s="160"/>
      <c r="N447" s="160"/>
      <c r="O447" s="160"/>
      <c r="P447" s="160"/>
      <c r="Q447" s="160"/>
      <c r="R447" s="160"/>
      <c r="S447" s="160"/>
      <c r="T447" s="160"/>
      <c r="U447" s="160"/>
      <c r="V447" s="160"/>
      <c r="W447" s="160"/>
      <c r="X447" s="160"/>
      <c r="Y447" s="160"/>
      <c r="Z447" s="160"/>
    </row>
    <row r="448" spans="1:26" ht="14.25" customHeight="1">
      <c r="A448" s="160"/>
      <c r="B448" s="161"/>
      <c r="C448" s="160"/>
      <c r="D448" s="160"/>
      <c r="E448" s="160"/>
      <c r="F448" s="160"/>
      <c r="G448" s="160"/>
      <c r="H448" s="160"/>
      <c r="I448" s="160"/>
      <c r="J448" s="160"/>
      <c r="K448" s="160"/>
      <c r="L448" s="160"/>
      <c r="M448" s="160"/>
      <c r="N448" s="160"/>
      <c r="O448" s="160"/>
      <c r="P448" s="160"/>
      <c r="Q448" s="160"/>
      <c r="R448" s="160"/>
      <c r="S448" s="160"/>
      <c r="T448" s="160"/>
      <c r="U448" s="160"/>
      <c r="V448" s="160"/>
      <c r="W448" s="160"/>
      <c r="X448" s="160"/>
      <c r="Y448" s="160"/>
      <c r="Z448" s="160"/>
    </row>
    <row r="449" spans="1:26" ht="14.25" customHeight="1">
      <c r="A449" s="160"/>
      <c r="B449" s="161"/>
      <c r="C449" s="160"/>
      <c r="D449" s="160"/>
      <c r="E449" s="160"/>
      <c r="F449" s="160"/>
      <c r="G449" s="160"/>
      <c r="H449" s="160"/>
      <c r="I449" s="160"/>
      <c r="J449" s="160"/>
      <c r="K449" s="160"/>
      <c r="L449" s="160"/>
      <c r="M449" s="160"/>
      <c r="N449" s="160"/>
      <c r="O449" s="160"/>
      <c r="P449" s="160"/>
      <c r="Q449" s="160"/>
      <c r="R449" s="160"/>
      <c r="S449" s="160"/>
      <c r="T449" s="160"/>
      <c r="U449" s="160"/>
      <c r="V449" s="160"/>
      <c r="W449" s="160"/>
      <c r="X449" s="160"/>
      <c r="Y449" s="160"/>
      <c r="Z449" s="160"/>
    </row>
    <row r="450" spans="1:26" ht="14.25" customHeight="1">
      <c r="A450" s="160"/>
      <c r="B450" s="161"/>
      <c r="C450" s="160"/>
      <c r="D450" s="160"/>
      <c r="E450" s="160"/>
      <c r="F450" s="160"/>
      <c r="G450" s="160"/>
      <c r="H450" s="160"/>
      <c r="I450" s="160"/>
      <c r="J450" s="160"/>
      <c r="K450" s="160"/>
      <c r="L450" s="160"/>
      <c r="M450" s="160"/>
      <c r="N450" s="160"/>
      <c r="O450" s="160"/>
      <c r="P450" s="160"/>
      <c r="Q450" s="160"/>
      <c r="R450" s="160"/>
      <c r="S450" s="160"/>
      <c r="T450" s="160"/>
      <c r="U450" s="160"/>
      <c r="V450" s="160"/>
      <c r="W450" s="160"/>
      <c r="X450" s="160"/>
      <c r="Y450" s="160"/>
      <c r="Z450" s="160"/>
    </row>
    <row r="451" spans="1:26" ht="14.25" customHeight="1">
      <c r="A451" s="160"/>
      <c r="B451" s="161"/>
      <c r="C451" s="160"/>
      <c r="D451" s="160"/>
      <c r="E451" s="160"/>
      <c r="F451" s="160"/>
      <c r="G451" s="160"/>
      <c r="H451" s="160"/>
      <c r="I451" s="160"/>
      <c r="J451" s="160"/>
      <c r="K451" s="160"/>
      <c r="L451" s="160"/>
      <c r="M451" s="160"/>
      <c r="N451" s="160"/>
      <c r="O451" s="160"/>
      <c r="P451" s="160"/>
      <c r="Q451" s="160"/>
      <c r="R451" s="160"/>
      <c r="S451" s="160"/>
      <c r="T451" s="160"/>
      <c r="U451" s="160"/>
      <c r="V451" s="160"/>
      <c r="W451" s="160"/>
      <c r="X451" s="160"/>
      <c r="Y451" s="160"/>
      <c r="Z451" s="160"/>
    </row>
    <row r="452" spans="1:26" ht="14.25" customHeight="1">
      <c r="A452" s="160"/>
      <c r="B452" s="161"/>
      <c r="C452" s="160"/>
      <c r="D452" s="160"/>
      <c r="E452" s="160"/>
      <c r="F452" s="160"/>
      <c r="G452" s="160"/>
      <c r="H452" s="160"/>
      <c r="I452" s="160"/>
      <c r="J452" s="160"/>
      <c r="K452" s="160"/>
      <c r="L452" s="160"/>
      <c r="M452" s="160"/>
      <c r="N452" s="160"/>
      <c r="O452" s="160"/>
      <c r="P452" s="160"/>
      <c r="Q452" s="160"/>
      <c r="R452" s="160"/>
      <c r="S452" s="160"/>
      <c r="T452" s="160"/>
      <c r="U452" s="160"/>
      <c r="V452" s="160"/>
      <c r="W452" s="160"/>
      <c r="X452" s="160"/>
      <c r="Y452" s="160"/>
      <c r="Z452" s="160"/>
    </row>
    <row r="453" spans="1:26" ht="14.25" customHeight="1">
      <c r="A453" s="160"/>
      <c r="B453" s="161"/>
      <c r="C453" s="160"/>
      <c r="D453" s="160"/>
      <c r="E453" s="160"/>
      <c r="F453" s="160"/>
      <c r="G453" s="160"/>
      <c r="H453" s="160"/>
      <c r="I453" s="160"/>
      <c r="J453" s="160"/>
      <c r="K453" s="160"/>
      <c r="L453" s="160"/>
      <c r="M453" s="160"/>
      <c r="N453" s="160"/>
      <c r="O453" s="160"/>
      <c r="P453" s="160"/>
      <c r="Q453" s="160"/>
      <c r="R453" s="160"/>
      <c r="S453" s="160"/>
      <c r="T453" s="160"/>
      <c r="U453" s="160"/>
      <c r="V453" s="160"/>
      <c r="W453" s="160"/>
      <c r="X453" s="160"/>
      <c r="Y453" s="160"/>
      <c r="Z453" s="160"/>
    </row>
    <row r="454" spans="1:26" ht="14.25" customHeight="1">
      <c r="A454" s="160"/>
      <c r="B454" s="161"/>
      <c r="C454" s="160"/>
      <c r="D454" s="160"/>
      <c r="E454" s="160"/>
      <c r="F454" s="160"/>
      <c r="G454" s="160"/>
      <c r="H454" s="160"/>
      <c r="I454" s="160"/>
      <c r="J454" s="160"/>
      <c r="K454" s="160"/>
      <c r="L454" s="160"/>
      <c r="M454" s="160"/>
      <c r="N454" s="160"/>
      <c r="O454" s="160"/>
      <c r="P454" s="160"/>
      <c r="Q454" s="160"/>
      <c r="R454" s="160"/>
      <c r="S454" s="160"/>
      <c r="T454" s="160"/>
      <c r="U454" s="160"/>
      <c r="V454" s="160"/>
      <c r="W454" s="160"/>
      <c r="X454" s="160"/>
      <c r="Y454" s="160"/>
      <c r="Z454" s="160"/>
    </row>
    <row r="455" spans="1:26" ht="14.25" customHeight="1">
      <c r="A455" s="160"/>
      <c r="B455" s="161"/>
      <c r="C455" s="160"/>
      <c r="D455" s="160"/>
      <c r="E455" s="160"/>
      <c r="F455" s="160"/>
      <c r="G455" s="160"/>
      <c r="H455" s="160"/>
      <c r="I455" s="160"/>
      <c r="J455" s="160"/>
      <c r="K455" s="160"/>
      <c r="L455" s="160"/>
      <c r="M455" s="160"/>
      <c r="N455" s="160"/>
      <c r="O455" s="160"/>
      <c r="P455" s="160"/>
      <c r="Q455" s="160"/>
      <c r="R455" s="160"/>
      <c r="S455" s="160"/>
      <c r="T455" s="160"/>
      <c r="U455" s="160"/>
      <c r="V455" s="160"/>
      <c r="W455" s="160"/>
      <c r="X455" s="160"/>
      <c r="Y455" s="160"/>
      <c r="Z455" s="160"/>
    </row>
    <row r="456" spans="1:26" ht="14.25" customHeight="1">
      <c r="A456" s="160"/>
      <c r="B456" s="161"/>
      <c r="C456" s="160"/>
      <c r="D456" s="160"/>
      <c r="E456" s="160"/>
      <c r="F456" s="160"/>
      <c r="G456" s="160"/>
      <c r="H456" s="160"/>
      <c r="I456" s="160"/>
      <c r="J456" s="160"/>
      <c r="K456" s="160"/>
      <c r="L456" s="160"/>
      <c r="M456" s="160"/>
      <c r="N456" s="160"/>
      <c r="O456" s="160"/>
      <c r="P456" s="160"/>
      <c r="Q456" s="160"/>
      <c r="R456" s="160"/>
      <c r="S456" s="160"/>
      <c r="T456" s="160"/>
      <c r="U456" s="160"/>
      <c r="V456" s="160"/>
      <c r="W456" s="160"/>
      <c r="X456" s="160"/>
      <c r="Y456" s="160"/>
      <c r="Z456" s="160"/>
    </row>
    <row r="457" spans="1:26" ht="14.25" customHeight="1">
      <c r="A457" s="160"/>
      <c r="B457" s="161"/>
      <c r="C457" s="160"/>
      <c r="D457" s="160"/>
      <c r="E457" s="160"/>
      <c r="F457" s="160"/>
      <c r="G457" s="160"/>
      <c r="H457" s="160"/>
      <c r="I457" s="160"/>
      <c r="J457" s="160"/>
      <c r="K457" s="160"/>
      <c r="L457" s="160"/>
      <c r="M457" s="160"/>
      <c r="N457" s="160"/>
      <c r="O457" s="160"/>
      <c r="P457" s="160"/>
      <c r="Q457" s="160"/>
      <c r="R457" s="160"/>
      <c r="S457" s="160"/>
      <c r="T457" s="160"/>
      <c r="U457" s="160"/>
      <c r="V457" s="160"/>
      <c r="W457" s="160"/>
      <c r="X457" s="160"/>
      <c r="Y457" s="160"/>
      <c r="Z457" s="160"/>
    </row>
    <row r="458" spans="1:26" ht="14.25" customHeight="1">
      <c r="A458" s="160"/>
      <c r="B458" s="161"/>
      <c r="C458" s="160"/>
      <c r="D458" s="160"/>
      <c r="E458" s="160"/>
      <c r="F458" s="160"/>
      <c r="G458" s="160"/>
      <c r="H458" s="160"/>
      <c r="I458" s="160"/>
      <c r="J458" s="160"/>
      <c r="K458" s="160"/>
      <c r="L458" s="160"/>
      <c r="M458" s="160"/>
      <c r="N458" s="160"/>
      <c r="O458" s="160"/>
      <c r="P458" s="160"/>
      <c r="Q458" s="160"/>
      <c r="R458" s="160"/>
      <c r="S458" s="160"/>
      <c r="T458" s="160"/>
      <c r="U458" s="160"/>
      <c r="V458" s="160"/>
      <c r="W458" s="160"/>
      <c r="X458" s="160"/>
      <c r="Y458" s="160"/>
      <c r="Z458" s="160"/>
    </row>
    <row r="459" spans="1:26" ht="14.25" customHeight="1">
      <c r="A459" s="160"/>
      <c r="B459" s="161"/>
      <c r="C459" s="160"/>
      <c r="D459" s="160"/>
      <c r="E459" s="160"/>
      <c r="F459" s="160"/>
      <c r="G459" s="160"/>
      <c r="H459" s="160"/>
      <c r="I459" s="160"/>
      <c r="J459" s="160"/>
      <c r="K459" s="160"/>
      <c r="L459" s="160"/>
      <c r="M459" s="160"/>
      <c r="N459" s="160"/>
      <c r="O459" s="160"/>
      <c r="P459" s="160"/>
      <c r="Q459" s="160"/>
      <c r="R459" s="160"/>
      <c r="S459" s="160"/>
      <c r="T459" s="160"/>
      <c r="U459" s="160"/>
      <c r="V459" s="160"/>
      <c r="W459" s="160"/>
      <c r="X459" s="160"/>
      <c r="Y459" s="160"/>
      <c r="Z459" s="160"/>
    </row>
    <row r="460" spans="1:26" ht="14.25" customHeight="1">
      <c r="A460" s="160"/>
      <c r="B460" s="161"/>
      <c r="C460" s="160"/>
      <c r="D460" s="160"/>
      <c r="E460" s="160"/>
      <c r="F460" s="160"/>
      <c r="G460" s="160"/>
      <c r="H460" s="160"/>
      <c r="I460" s="160"/>
      <c r="J460" s="160"/>
      <c r="K460" s="160"/>
      <c r="L460" s="160"/>
      <c r="M460" s="160"/>
      <c r="N460" s="160"/>
      <c r="O460" s="160"/>
      <c r="P460" s="160"/>
      <c r="Q460" s="160"/>
      <c r="R460" s="160"/>
      <c r="S460" s="160"/>
      <c r="T460" s="160"/>
      <c r="U460" s="160"/>
      <c r="V460" s="160"/>
      <c r="W460" s="160"/>
      <c r="X460" s="160"/>
      <c r="Y460" s="160"/>
      <c r="Z460" s="160"/>
    </row>
    <row r="461" spans="1:26" ht="14.25" customHeight="1">
      <c r="A461" s="160"/>
      <c r="B461" s="161"/>
      <c r="C461" s="160"/>
      <c r="D461" s="160"/>
      <c r="E461" s="160"/>
      <c r="F461" s="160"/>
      <c r="G461" s="160"/>
      <c r="H461" s="160"/>
      <c r="I461" s="160"/>
      <c r="J461" s="160"/>
      <c r="K461" s="160"/>
      <c r="L461" s="160"/>
      <c r="M461" s="160"/>
      <c r="N461" s="160"/>
      <c r="O461" s="160"/>
      <c r="P461" s="160"/>
      <c r="Q461" s="160"/>
      <c r="R461" s="160"/>
      <c r="S461" s="160"/>
      <c r="T461" s="160"/>
      <c r="U461" s="160"/>
      <c r="V461" s="160"/>
      <c r="W461" s="160"/>
      <c r="X461" s="160"/>
      <c r="Y461" s="160"/>
      <c r="Z461" s="160"/>
    </row>
    <row r="462" spans="1:26" ht="14.25" customHeight="1">
      <c r="A462" s="160"/>
      <c r="B462" s="161"/>
      <c r="C462" s="160"/>
      <c r="D462" s="160"/>
      <c r="E462" s="160"/>
      <c r="F462" s="160"/>
      <c r="G462" s="160"/>
      <c r="H462" s="160"/>
      <c r="I462" s="160"/>
      <c r="J462" s="160"/>
      <c r="K462" s="160"/>
      <c r="L462" s="160"/>
      <c r="M462" s="160"/>
      <c r="N462" s="160"/>
      <c r="O462" s="160"/>
      <c r="P462" s="160"/>
      <c r="Q462" s="160"/>
      <c r="R462" s="160"/>
      <c r="S462" s="160"/>
      <c r="T462" s="160"/>
      <c r="U462" s="160"/>
      <c r="V462" s="160"/>
      <c r="W462" s="160"/>
      <c r="X462" s="160"/>
      <c r="Y462" s="160"/>
      <c r="Z462" s="160"/>
    </row>
    <row r="463" spans="1:26" ht="14.25" customHeight="1">
      <c r="A463" s="160"/>
      <c r="B463" s="161"/>
      <c r="C463" s="160"/>
      <c r="D463" s="160"/>
      <c r="E463" s="160"/>
      <c r="F463" s="160"/>
      <c r="G463" s="160"/>
      <c r="H463" s="160"/>
      <c r="I463" s="160"/>
      <c r="J463" s="160"/>
      <c r="K463" s="160"/>
      <c r="L463" s="160"/>
      <c r="M463" s="160"/>
      <c r="N463" s="160"/>
      <c r="O463" s="160"/>
      <c r="P463" s="160"/>
      <c r="Q463" s="160"/>
      <c r="R463" s="160"/>
      <c r="S463" s="160"/>
      <c r="T463" s="160"/>
      <c r="U463" s="160"/>
      <c r="V463" s="160"/>
      <c r="W463" s="160"/>
      <c r="X463" s="160"/>
      <c r="Y463" s="160"/>
      <c r="Z463" s="160"/>
    </row>
    <row r="464" spans="1:26" ht="14.25" customHeight="1">
      <c r="A464" s="160"/>
      <c r="B464" s="161"/>
      <c r="C464" s="160"/>
      <c r="D464" s="160"/>
      <c r="E464" s="160"/>
      <c r="F464" s="160"/>
      <c r="G464" s="160"/>
      <c r="H464" s="160"/>
      <c r="I464" s="160"/>
      <c r="J464" s="160"/>
      <c r="K464" s="160"/>
      <c r="L464" s="160"/>
      <c r="M464" s="160"/>
      <c r="N464" s="160"/>
      <c r="O464" s="160"/>
      <c r="P464" s="160"/>
      <c r="Q464" s="160"/>
      <c r="R464" s="160"/>
      <c r="S464" s="160"/>
      <c r="T464" s="160"/>
      <c r="U464" s="160"/>
      <c r="V464" s="160"/>
      <c r="W464" s="160"/>
      <c r="X464" s="160"/>
      <c r="Y464" s="160"/>
      <c r="Z464" s="160"/>
    </row>
    <row r="465" spans="1:26" ht="14.25" customHeight="1">
      <c r="A465" s="160"/>
      <c r="B465" s="161"/>
      <c r="C465" s="160"/>
      <c r="D465" s="160"/>
      <c r="E465" s="160"/>
      <c r="F465" s="160"/>
      <c r="G465" s="160"/>
      <c r="H465" s="160"/>
      <c r="I465" s="160"/>
      <c r="J465" s="160"/>
      <c r="K465" s="160"/>
      <c r="L465" s="160"/>
      <c r="M465" s="160"/>
      <c r="N465" s="160"/>
      <c r="O465" s="160"/>
      <c r="P465" s="160"/>
      <c r="Q465" s="160"/>
      <c r="R465" s="160"/>
      <c r="S465" s="160"/>
      <c r="T465" s="160"/>
      <c r="U465" s="160"/>
      <c r="V465" s="160"/>
      <c r="W465" s="160"/>
      <c r="X465" s="160"/>
      <c r="Y465" s="160"/>
      <c r="Z465" s="160"/>
    </row>
    <row r="466" spans="1:26" ht="14.25" customHeight="1">
      <c r="A466" s="160"/>
      <c r="B466" s="161"/>
      <c r="C466" s="160"/>
      <c r="D466" s="160"/>
      <c r="E466" s="160"/>
      <c r="F466" s="160"/>
      <c r="G466" s="160"/>
      <c r="H466" s="160"/>
      <c r="I466" s="160"/>
      <c r="J466" s="160"/>
      <c r="K466" s="160"/>
      <c r="L466" s="160"/>
      <c r="M466" s="160"/>
      <c r="N466" s="160"/>
      <c r="O466" s="160"/>
      <c r="P466" s="160"/>
      <c r="Q466" s="160"/>
      <c r="R466" s="160"/>
      <c r="S466" s="160"/>
      <c r="T466" s="160"/>
      <c r="U466" s="160"/>
      <c r="V466" s="160"/>
      <c r="W466" s="160"/>
      <c r="X466" s="160"/>
      <c r="Y466" s="160"/>
      <c r="Z466" s="160"/>
    </row>
    <row r="467" spans="1:26" ht="14.25" customHeight="1">
      <c r="A467" s="160"/>
      <c r="B467" s="161"/>
      <c r="C467" s="160"/>
      <c r="D467" s="160"/>
      <c r="E467" s="160"/>
      <c r="F467" s="160"/>
      <c r="G467" s="160"/>
      <c r="H467" s="160"/>
      <c r="I467" s="160"/>
      <c r="J467" s="160"/>
      <c r="K467" s="160"/>
      <c r="L467" s="160"/>
      <c r="M467" s="160"/>
      <c r="N467" s="160"/>
      <c r="O467" s="160"/>
      <c r="P467" s="160"/>
      <c r="Q467" s="160"/>
      <c r="R467" s="160"/>
      <c r="S467" s="160"/>
      <c r="T467" s="160"/>
      <c r="U467" s="160"/>
      <c r="V467" s="160"/>
      <c r="W467" s="160"/>
      <c r="X467" s="160"/>
      <c r="Y467" s="160"/>
      <c r="Z467" s="160"/>
    </row>
    <row r="468" spans="1:26" ht="14.25" customHeight="1">
      <c r="A468" s="160"/>
      <c r="B468" s="161"/>
      <c r="C468" s="160"/>
      <c r="D468" s="160"/>
      <c r="E468" s="160"/>
      <c r="F468" s="160"/>
      <c r="G468" s="160"/>
      <c r="H468" s="160"/>
      <c r="I468" s="160"/>
      <c r="J468" s="160"/>
      <c r="K468" s="160"/>
      <c r="L468" s="160"/>
      <c r="M468" s="160"/>
      <c r="N468" s="160"/>
      <c r="O468" s="160"/>
      <c r="P468" s="160"/>
      <c r="Q468" s="160"/>
      <c r="R468" s="160"/>
      <c r="S468" s="160"/>
      <c r="T468" s="160"/>
      <c r="U468" s="160"/>
      <c r="V468" s="160"/>
      <c r="W468" s="160"/>
      <c r="X468" s="160"/>
      <c r="Y468" s="160"/>
      <c r="Z468" s="160"/>
    </row>
    <row r="469" spans="1:26" ht="14.25" customHeight="1">
      <c r="A469" s="160"/>
      <c r="B469" s="161"/>
      <c r="C469" s="160"/>
      <c r="D469" s="160"/>
      <c r="E469" s="160"/>
      <c r="F469" s="160"/>
      <c r="G469" s="160"/>
      <c r="H469" s="160"/>
      <c r="I469" s="160"/>
      <c r="J469" s="160"/>
      <c r="K469" s="160"/>
      <c r="L469" s="160"/>
      <c r="M469" s="160"/>
      <c r="N469" s="160"/>
      <c r="O469" s="160"/>
      <c r="P469" s="160"/>
      <c r="Q469" s="160"/>
      <c r="R469" s="160"/>
      <c r="S469" s="160"/>
      <c r="T469" s="160"/>
      <c r="U469" s="160"/>
      <c r="V469" s="160"/>
      <c r="W469" s="160"/>
      <c r="X469" s="160"/>
      <c r="Y469" s="160"/>
      <c r="Z469" s="160"/>
    </row>
    <row r="470" spans="1:26" ht="14.25" customHeight="1">
      <c r="A470" s="160"/>
      <c r="B470" s="161"/>
      <c r="C470" s="160"/>
      <c r="D470" s="160"/>
      <c r="E470" s="160"/>
      <c r="F470" s="160"/>
      <c r="G470" s="160"/>
      <c r="H470" s="160"/>
      <c r="I470" s="160"/>
      <c r="J470" s="160"/>
      <c r="K470" s="160"/>
      <c r="L470" s="160"/>
      <c r="M470" s="160"/>
      <c r="N470" s="160"/>
      <c r="O470" s="160"/>
      <c r="P470" s="160"/>
      <c r="Q470" s="160"/>
      <c r="R470" s="160"/>
      <c r="S470" s="160"/>
      <c r="T470" s="160"/>
      <c r="U470" s="160"/>
      <c r="V470" s="160"/>
      <c r="W470" s="160"/>
      <c r="X470" s="160"/>
      <c r="Y470" s="160"/>
      <c r="Z470" s="160"/>
    </row>
    <row r="471" spans="1:26" ht="14.25" customHeight="1">
      <c r="A471" s="160"/>
      <c r="B471" s="161"/>
      <c r="C471" s="160"/>
      <c r="D471" s="160"/>
      <c r="E471" s="160"/>
      <c r="F471" s="160"/>
      <c r="G471" s="160"/>
      <c r="H471" s="160"/>
      <c r="I471" s="160"/>
      <c r="J471" s="160"/>
      <c r="K471" s="160"/>
      <c r="L471" s="160"/>
      <c r="M471" s="160"/>
      <c r="N471" s="160"/>
      <c r="O471" s="160"/>
      <c r="P471" s="160"/>
      <c r="Q471" s="160"/>
      <c r="R471" s="160"/>
      <c r="S471" s="160"/>
      <c r="T471" s="160"/>
      <c r="U471" s="160"/>
      <c r="V471" s="160"/>
      <c r="W471" s="160"/>
      <c r="X471" s="160"/>
      <c r="Y471" s="160"/>
      <c r="Z471" s="160"/>
    </row>
    <row r="472" spans="1:26" ht="14.25" customHeight="1">
      <c r="A472" s="160"/>
      <c r="B472" s="161"/>
      <c r="C472" s="160"/>
      <c r="D472" s="160"/>
      <c r="E472" s="160"/>
      <c r="F472" s="160"/>
      <c r="G472" s="160"/>
      <c r="H472" s="160"/>
      <c r="I472" s="160"/>
      <c r="J472" s="160"/>
      <c r="K472" s="160"/>
      <c r="L472" s="160"/>
      <c r="M472" s="160"/>
      <c r="N472" s="160"/>
      <c r="O472" s="160"/>
      <c r="P472" s="160"/>
      <c r="Q472" s="160"/>
      <c r="R472" s="160"/>
      <c r="S472" s="160"/>
      <c r="T472" s="160"/>
      <c r="U472" s="160"/>
      <c r="V472" s="160"/>
      <c r="W472" s="160"/>
      <c r="X472" s="160"/>
      <c r="Y472" s="160"/>
      <c r="Z472" s="160"/>
    </row>
    <row r="473" spans="1:26" ht="14.25" customHeight="1">
      <c r="A473" s="160"/>
      <c r="B473" s="161"/>
      <c r="C473" s="160"/>
      <c r="D473" s="160"/>
      <c r="E473" s="160"/>
      <c r="F473" s="160"/>
      <c r="G473" s="160"/>
      <c r="H473" s="160"/>
      <c r="I473" s="160"/>
      <c r="J473" s="160"/>
      <c r="K473" s="160"/>
      <c r="L473" s="160"/>
      <c r="M473" s="160"/>
      <c r="N473" s="160"/>
      <c r="O473" s="160"/>
      <c r="P473" s="160"/>
      <c r="Q473" s="160"/>
      <c r="R473" s="160"/>
      <c r="S473" s="160"/>
      <c r="T473" s="160"/>
      <c r="U473" s="160"/>
      <c r="V473" s="160"/>
      <c r="W473" s="160"/>
      <c r="X473" s="160"/>
      <c r="Y473" s="160"/>
      <c r="Z473" s="160"/>
    </row>
    <row r="474" spans="1:26" ht="14.25" customHeight="1">
      <c r="A474" s="160"/>
      <c r="B474" s="161"/>
      <c r="C474" s="160"/>
      <c r="D474" s="160"/>
      <c r="E474" s="160"/>
      <c r="F474" s="160"/>
      <c r="G474" s="160"/>
      <c r="H474" s="160"/>
      <c r="I474" s="160"/>
      <c r="J474" s="160"/>
      <c r="K474" s="160"/>
      <c r="L474" s="160"/>
      <c r="M474" s="160"/>
      <c r="N474" s="160"/>
      <c r="O474" s="160"/>
      <c r="P474" s="160"/>
      <c r="Q474" s="160"/>
      <c r="R474" s="160"/>
      <c r="S474" s="160"/>
      <c r="T474" s="160"/>
      <c r="U474" s="160"/>
      <c r="V474" s="160"/>
      <c r="W474" s="160"/>
      <c r="X474" s="160"/>
      <c r="Y474" s="160"/>
      <c r="Z474" s="160"/>
    </row>
    <row r="475" spans="1:26" ht="14.25" customHeight="1">
      <c r="A475" s="160"/>
      <c r="B475" s="161"/>
      <c r="C475" s="160"/>
      <c r="D475" s="160"/>
      <c r="E475" s="160"/>
      <c r="F475" s="160"/>
      <c r="G475" s="160"/>
      <c r="H475" s="160"/>
      <c r="I475" s="160"/>
      <c r="J475" s="160"/>
      <c r="K475" s="160"/>
      <c r="L475" s="160"/>
      <c r="M475" s="160"/>
      <c r="N475" s="160"/>
      <c r="O475" s="160"/>
      <c r="P475" s="160"/>
      <c r="Q475" s="160"/>
      <c r="R475" s="160"/>
      <c r="S475" s="160"/>
      <c r="T475" s="160"/>
      <c r="U475" s="160"/>
      <c r="V475" s="160"/>
      <c r="W475" s="160"/>
      <c r="X475" s="160"/>
      <c r="Y475" s="160"/>
      <c r="Z475" s="160"/>
    </row>
    <row r="476" spans="1:26" ht="14.25" customHeight="1">
      <c r="A476" s="160"/>
      <c r="B476" s="161"/>
      <c r="C476" s="160"/>
      <c r="D476" s="160"/>
      <c r="E476" s="160"/>
      <c r="F476" s="160"/>
      <c r="G476" s="160"/>
      <c r="H476" s="160"/>
      <c r="I476" s="160"/>
      <c r="J476" s="160"/>
      <c r="K476" s="160"/>
      <c r="L476" s="160"/>
      <c r="M476" s="160"/>
      <c r="N476" s="160"/>
      <c r="O476" s="160"/>
      <c r="P476" s="160"/>
      <c r="Q476" s="160"/>
      <c r="R476" s="160"/>
      <c r="S476" s="160"/>
      <c r="T476" s="160"/>
      <c r="U476" s="160"/>
      <c r="V476" s="160"/>
      <c r="W476" s="160"/>
      <c r="X476" s="160"/>
      <c r="Y476" s="160"/>
      <c r="Z476" s="160"/>
    </row>
    <row r="477" spans="1:26" ht="14.25" customHeight="1">
      <c r="A477" s="160"/>
      <c r="B477" s="161"/>
      <c r="C477" s="160"/>
      <c r="D477" s="160"/>
      <c r="E477" s="160"/>
      <c r="F477" s="160"/>
      <c r="G477" s="160"/>
      <c r="H477" s="160"/>
      <c r="I477" s="160"/>
      <c r="J477" s="160"/>
      <c r="K477" s="160"/>
      <c r="L477" s="160"/>
      <c r="M477" s="160"/>
      <c r="N477" s="160"/>
      <c r="O477" s="160"/>
      <c r="P477" s="160"/>
      <c r="Q477" s="160"/>
      <c r="R477" s="160"/>
      <c r="S477" s="160"/>
      <c r="T477" s="160"/>
      <c r="U477" s="160"/>
      <c r="V477" s="160"/>
      <c r="W477" s="160"/>
      <c r="X477" s="160"/>
      <c r="Y477" s="160"/>
      <c r="Z477" s="160"/>
    </row>
    <row r="478" spans="1:26" ht="14.25" customHeight="1">
      <c r="A478" s="160"/>
      <c r="B478" s="161"/>
      <c r="C478" s="160"/>
      <c r="D478" s="160"/>
      <c r="E478" s="160"/>
      <c r="F478" s="160"/>
      <c r="G478" s="160"/>
      <c r="H478" s="160"/>
      <c r="I478" s="160"/>
      <c r="J478" s="160"/>
      <c r="K478" s="160"/>
      <c r="L478" s="160"/>
      <c r="M478" s="160"/>
      <c r="N478" s="160"/>
      <c r="O478" s="160"/>
      <c r="P478" s="160"/>
      <c r="Q478" s="160"/>
      <c r="R478" s="160"/>
      <c r="S478" s="160"/>
      <c r="T478" s="160"/>
      <c r="U478" s="160"/>
      <c r="V478" s="160"/>
      <c r="W478" s="160"/>
      <c r="X478" s="160"/>
      <c r="Y478" s="160"/>
      <c r="Z478" s="160"/>
    </row>
    <row r="479" spans="1:26" ht="14.25" customHeight="1">
      <c r="A479" s="160"/>
      <c r="B479" s="161"/>
      <c r="C479" s="160"/>
      <c r="D479" s="160"/>
      <c r="E479" s="160"/>
      <c r="F479" s="160"/>
      <c r="G479" s="160"/>
      <c r="H479" s="160"/>
      <c r="I479" s="160"/>
      <c r="J479" s="160"/>
      <c r="K479" s="160"/>
      <c r="L479" s="160"/>
      <c r="M479" s="160"/>
      <c r="N479" s="160"/>
      <c r="O479" s="160"/>
      <c r="P479" s="160"/>
      <c r="Q479" s="160"/>
      <c r="R479" s="160"/>
      <c r="S479" s="160"/>
      <c r="T479" s="160"/>
      <c r="U479" s="160"/>
      <c r="V479" s="160"/>
      <c r="W479" s="160"/>
      <c r="X479" s="160"/>
      <c r="Y479" s="160"/>
      <c r="Z479" s="160"/>
    </row>
    <row r="480" spans="1:26" ht="14.25" customHeight="1">
      <c r="A480" s="160"/>
      <c r="B480" s="161"/>
      <c r="C480" s="160"/>
      <c r="D480" s="160"/>
      <c r="E480" s="160"/>
      <c r="F480" s="160"/>
      <c r="G480" s="160"/>
      <c r="H480" s="160"/>
      <c r="I480" s="160"/>
      <c r="J480" s="160"/>
      <c r="K480" s="160"/>
      <c r="L480" s="160"/>
      <c r="M480" s="160"/>
      <c r="N480" s="160"/>
      <c r="O480" s="160"/>
      <c r="P480" s="160"/>
      <c r="Q480" s="160"/>
      <c r="R480" s="160"/>
      <c r="S480" s="160"/>
      <c r="T480" s="160"/>
      <c r="U480" s="160"/>
      <c r="V480" s="160"/>
      <c r="W480" s="160"/>
      <c r="X480" s="160"/>
      <c r="Y480" s="160"/>
      <c r="Z480" s="160"/>
    </row>
    <row r="481" spans="1:26" ht="14.25" customHeight="1">
      <c r="A481" s="160"/>
      <c r="B481" s="161"/>
      <c r="C481" s="160"/>
      <c r="D481" s="160"/>
      <c r="E481" s="160"/>
      <c r="F481" s="160"/>
      <c r="G481" s="160"/>
      <c r="H481" s="160"/>
      <c r="I481" s="160"/>
      <c r="J481" s="160"/>
      <c r="K481" s="160"/>
      <c r="L481" s="160"/>
      <c r="M481" s="160"/>
      <c r="N481" s="160"/>
      <c r="O481" s="160"/>
      <c r="P481" s="160"/>
      <c r="Q481" s="160"/>
      <c r="R481" s="160"/>
      <c r="S481" s="160"/>
      <c r="T481" s="160"/>
      <c r="U481" s="160"/>
      <c r="V481" s="160"/>
      <c r="W481" s="160"/>
      <c r="X481" s="160"/>
      <c r="Y481" s="160"/>
      <c r="Z481" s="160"/>
    </row>
    <row r="482" spans="1:26" ht="14.25" customHeight="1">
      <c r="A482" s="160"/>
      <c r="B482" s="161"/>
      <c r="C482" s="160"/>
      <c r="D482" s="160"/>
      <c r="E482" s="160"/>
      <c r="F482" s="160"/>
      <c r="G482" s="160"/>
      <c r="H482" s="160"/>
      <c r="I482" s="160"/>
      <c r="J482" s="160"/>
      <c r="K482" s="160"/>
      <c r="L482" s="160"/>
      <c r="M482" s="160"/>
      <c r="N482" s="160"/>
      <c r="O482" s="160"/>
      <c r="P482" s="160"/>
      <c r="Q482" s="160"/>
      <c r="R482" s="160"/>
      <c r="S482" s="160"/>
      <c r="T482" s="160"/>
      <c r="U482" s="160"/>
      <c r="V482" s="160"/>
      <c r="W482" s="160"/>
      <c r="X482" s="160"/>
      <c r="Y482" s="160"/>
      <c r="Z482" s="160"/>
    </row>
    <row r="483" spans="1:26" ht="14.25" customHeight="1">
      <c r="A483" s="160"/>
      <c r="B483" s="161"/>
      <c r="C483" s="160"/>
      <c r="D483" s="160"/>
      <c r="E483" s="160"/>
      <c r="F483" s="160"/>
      <c r="G483" s="160"/>
      <c r="H483" s="160"/>
      <c r="I483" s="160"/>
      <c r="J483" s="160"/>
      <c r="K483" s="160"/>
      <c r="L483" s="160"/>
      <c r="M483" s="160"/>
      <c r="N483" s="160"/>
      <c r="O483" s="160"/>
      <c r="P483" s="160"/>
      <c r="Q483" s="160"/>
      <c r="R483" s="160"/>
      <c r="S483" s="160"/>
      <c r="T483" s="160"/>
      <c r="U483" s="160"/>
      <c r="V483" s="160"/>
      <c r="W483" s="160"/>
      <c r="X483" s="160"/>
      <c r="Y483" s="160"/>
      <c r="Z483" s="160"/>
    </row>
    <row r="484" spans="1:26" ht="14.25" customHeight="1">
      <c r="A484" s="160"/>
      <c r="B484" s="161"/>
      <c r="C484" s="160"/>
      <c r="D484" s="160"/>
      <c r="E484" s="160"/>
      <c r="F484" s="160"/>
      <c r="G484" s="160"/>
      <c r="H484" s="160"/>
      <c r="I484" s="160"/>
      <c r="J484" s="160"/>
      <c r="K484" s="160"/>
      <c r="L484" s="160"/>
      <c r="M484" s="160"/>
      <c r="N484" s="160"/>
      <c r="O484" s="160"/>
      <c r="P484" s="160"/>
      <c r="Q484" s="160"/>
      <c r="R484" s="160"/>
      <c r="S484" s="160"/>
      <c r="T484" s="160"/>
      <c r="U484" s="160"/>
      <c r="V484" s="160"/>
      <c r="W484" s="160"/>
      <c r="X484" s="160"/>
      <c r="Y484" s="160"/>
      <c r="Z484" s="160"/>
    </row>
    <row r="485" spans="1:26" ht="14.25" customHeight="1">
      <c r="A485" s="160"/>
      <c r="B485" s="161"/>
      <c r="C485" s="160"/>
      <c r="D485" s="160"/>
      <c r="E485" s="160"/>
      <c r="F485" s="160"/>
      <c r="G485" s="160"/>
      <c r="H485" s="160"/>
      <c r="I485" s="160"/>
      <c r="J485" s="160"/>
      <c r="K485" s="160"/>
      <c r="L485" s="160"/>
      <c r="M485" s="160"/>
      <c r="N485" s="160"/>
      <c r="O485" s="160"/>
      <c r="P485" s="160"/>
      <c r="Q485" s="160"/>
      <c r="R485" s="160"/>
      <c r="S485" s="160"/>
      <c r="T485" s="160"/>
      <c r="U485" s="160"/>
      <c r="V485" s="160"/>
      <c r="W485" s="160"/>
      <c r="X485" s="160"/>
      <c r="Y485" s="160"/>
      <c r="Z485" s="160"/>
    </row>
    <row r="486" spans="1:26" ht="14.25" customHeight="1">
      <c r="A486" s="160"/>
      <c r="B486" s="161"/>
      <c r="C486" s="160"/>
      <c r="D486" s="160"/>
      <c r="E486" s="160"/>
      <c r="F486" s="160"/>
      <c r="G486" s="160"/>
      <c r="H486" s="160"/>
      <c r="I486" s="160"/>
      <c r="J486" s="160"/>
      <c r="K486" s="160"/>
      <c r="L486" s="160"/>
      <c r="M486" s="160"/>
      <c r="N486" s="160"/>
      <c r="O486" s="160"/>
      <c r="P486" s="160"/>
      <c r="Q486" s="160"/>
      <c r="R486" s="160"/>
      <c r="S486" s="160"/>
      <c r="T486" s="160"/>
      <c r="U486" s="160"/>
      <c r="V486" s="160"/>
      <c r="W486" s="160"/>
      <c r="X486" s="160"/>
      <c r="Y486" s="160"/>
      <c r="Z486" s="160"/>
    </row>
    <row r="487" spans="1:26" ht="14.25" customHeight="1">
      <c r="A487" s="160"/>
      <c r="B487" s="161"/>
      <c r="C487" s="160"/>
      <c r="D487" s="160"/>
      <c r="E487" s="160"/>
      <c r="F487" s="160"/>
      <c r="G487" s="160"/>
      <c r="H487" s="160"/>
      <c r="I487" s="160"/>
      <c r="J487" s="160"/>
      <c r="K487" s="160"/>
      <c r="L487" s="160"/>
      <c r="M487" s="160"/>
      <c r="N487" s="160"/>
      <c r="O487" s="160"/>
      <c r="P487" s="160"/>
      <c r="Q487" s="160"/>
      <c r="R487" s="160"/>
      <c r="S487" s="160"/>
      <c r="T487" s="160"/>
      <c r="U487" s="160"/>
      <c r="V487" s="160"/>
      <c r="W487" s="160"/>
      <c r="X487" s="160"/>
      <c r="Y487" s="160"/>
      <c r="Z487" s="160"/>
    </row>
    <row r="488" spans="1:26" ht="14.25" customHeight="1">
      <c r="A488" s="160"/>
      <c r="B488" s="161"/>
      <c r="C488" s="160"/>
      <c r="D488" s="160"/>
      <c r="E488" s="160"/>
      <c r="F488" s="160"/>
      <c r="G488" s="160"/>
      <c r="H488" s="160"/>
      <c r="I488" s="160"/>
      <c r="J488" s="160"/>
      <c r="K488" s="160"/>
      <c r="L488" s="160"/>
      <c r="M488" s="160"/>
      <c r="N488" s="160"/>
      <c r="O488" s="160"/>
      <c r="P488" s="160"/>
      <c r="Q488" s="160"/>
      <c r="R488" s="160"/>
      <c r="S488" s="160"/>
      <c r="T488" s="160"/>
      <c r="U488" s="160"/>
      <c r="V488" s="160"/>
      <c r="W488" s="160"/>
      <c r="X488" s="160"/>
      <c r="Y488" s="160"/>
      <c r="Z488" s="160"/>
    </row>
    <row r="489" spans="1:26" ht="14.25" customHeight="1">
      <c r="A489" s="160"/>
      <c r="B489" s="161"/>
      <c r="C489" s="160"/>
      <c r="D489" s="160"/>
      <c r="E489" s="160"/>
      <c r="F489" s="160"/>
      <c r="G489" s="160"/>
      <c r="H489" s="160"/>
      <c r="I489" s="160"/>
      <c r="J489" s="160"/>
      <c r="K489" s="160"/>
      <c r="L489" s="160"/>
      <c r="M489" s="160"/>
      <c r="N489" s="160"/>
      <c r="O489" s="160"/>
      <c r="P489" s="160"/>
      <c r="Q489" s="160"/>
      <c r="R489" s="160"/>
      <c r="S489" s="160"/>
      <c r="T489" s="160"/>
      <c r="U489" s="160"/>
      <c r="V489" s="160"/>
      <c r="W489" s="160"/>
      <c r="X489" s="160"/>
      <c r="Y489" s="160"/>
      <c r="Z489" s="160"/>
    </row>
    <row r="490" spans="1:26" ht="14.25" customHeight="1">
      <c r="A490" s="160"/>
      <c r="B490" s="161"/>
      <c r="C490" s="160"/>
      <c r="D490" s="160"/>
      <c r="E490" s="160"/>
      <c r="F490" s="160"/>
      <c r="G490" s="160"/>
      <c r="H490" s="160"/>
      <c r="I490" s="160"/>
      <c r="J490" s="160"/>
      <c r="K490" s="160"/>
      <c r="L490" s="160"/>
      <c r="M490" s="160"/>
      <c r="N490" s="160"/>
      <c r="O490" s="160"/>
      <c r="P490" s="160"/>
      <c r="Q490" s="160"/>
      <c r="R490" s="160"/>
      <c r="S490" s="160"/>
      <c r="T490" s="160"/>
      <c r="U490" s="160"/>
      <c r="V490" s="160"/>
      <c r="W490" s="160"/>
      <c r="X490" s="160"/>
      <c r="Y490" s="160"/>
      <c r="Z490" s="160"/>
    </row>
    <row r="491" spans="1:26" ht="14.25" customHeight="1">
      <c r="A491" s="160"/>
      <c r="B491" s="161"/>
      <c r="C491" s="160"/>
      <c r="D491" s="160"/>
      <c r="E491" s="160"/>
      <c r="F491" s="160"/>
      <c r="G491" s="160"/>
      <c r="H491" s="160"/>
      <c r="I491" s="160"/>
      <c r="J491" s="160"/>
      <c r="K491" s="160"/>
      <c r="L491" s="160"/>
      <c r="M491" s="160"/>
      <c r="N491" s="160"/>
      <c r="O491" s="160"/>
      <c r="P491" s="160"/>
      <c r="Q491" s="160"/>
      <c r="R491" s="160"/>
      <c r="S491" s="160"/>
      <c r="T491" s="160"/>
      <c r="U491" s="160"/>
      <c r="V491" s="160"/>
      <c r="W491" s="160"/>
      <c r="X491" s="160"/>
      <c r="Y491" s="160"/>
      <c r="Z491" s="160"/>
    </row>
    <row r="492" spans="1:26" ht="14.25" customHeight="1">
      <c r="A492" s="160"/>
      <c r="B492" s="161"/>
      <c r="C492" s="160"/>
      <c r="D492" s="160"/>
      <c r="E492" s="160"/>
      <c r="F492" s="160"/>
      <c r="G492" s="160"/>
      <c r="H492" s="160"/>
      <c r="I492" s="160"/>
      <c r="J492" s="160"/>
      <c r="K492" s="160"/>
      <c r="L492" s="160"/>
      <c r="M492" s="160"/>
      <c r="N492" s="160"/>
      <c r="O492" s="160"/>
      <c r="P492" s="160"/>
      <c r="Q492" s="160"/>
      <c r="R492" s="160"/>
      <c r="S492" s="160"/>
      <c r="T492" s="160"/>
      <c r="U492" s="160"/>
      <c r="V492" s="160"/>
      <c r="W492" s="160"/>
      <c r="X492" s="160"/>
      <c r="Y492" s="160"/>
      <c r="Z492" s="160"/>
    </row>
    <row r="493" spans="1:26" ht="14.25" customHeight="1">
      <c r="A493" s="160"/>
      <c r="B493" s="161"/>
      <c r="C493" s="160"/>
      <c r="D493" s="160"/>
      <c r="E493" s="160"/>
      <c r="F493" s="160"/>
      <c r="G493" s="160"/>
      <c r="H493" s="160"/>
      <c r="I493" s="160"/>
      <c r="J493" s="160"/>
      <c r="K493" s="160"/>
      <c r="L493" s="160"/>
      <c r="M493" s="160"/>
      <c r="N493" s="160"/>
      <c r="O493" s="160"/>
      <c r="P493" s="160"/>
      <c r="Q493" s="160"/>
      <c r="R493" s="160"/>
      <c r="S493" s="160"/>
      <c r="T493" s="160"/>
      <c r="U493" s="160"/>
      <c r="V493" s="160"/>
      <c r="W493" s="160"/>
      <c r="X493" s="160"/>
      <c r="Y493" s="160"/>
      <c r="Z493" s="160"/>
    </row>
    <row r="494" spans="1:26" ht="14.25" customHeight="1">
      <c r="A494" s="160"/>
      <c r="B494" s="161"/>
      <c r="C494" s="160"/>
      <c r="D494" s="160"/>
      <c r="E494" s="160"/>
      <c r="F494" s="160"/>
      <c r="G494" s="160"/>
      <c r="H494" s="160"/>
      <c r="I494" s="160"/>
      <c r="J494" s="160"/>
      <c r="K494" s="160"/>
      <c r="L494" s="160"/>
      <c r="M494" s="160"/>
      <c r="N494" s="160"/>
      <c r="O494" s="160"/>
      <c r="P494" s="160"/>
      <c r="Q494" s="160"/>
      <c r="R494" s="160"/>
      <c r="S494" s="160"/>
      <c r="T494" s="160"/>
      <c r="U494" s="160"/>
      <c r="V494" s="160"/>
      <c r="W494" s="160"/>
      <c r="X494" s="160"/>
      <c r="Y494" s="160"/>
      <c r="Z494" s="160"/>
    </row>
    <row r="495" spans="1:26" ht="14.25" customHeight="1">
      <c r="A495" s="160"/>
      <c r="B495" s="161"/>
      <c r="C495" s="160"/>
      <c r="D495" s="160"/>
      <c r="E495" s="160"/>
      <c r="F495" s="160"/>
      <c r="G495" s="160"/>
      <c r="H495" s="160"/>
      <c r="I495" s="160"/>
      <c r="J495" s="160"/>
      <c r="K495" s="160"/>
      <c r="L495" s="160"/>
      <c r="M495" s="160"/>
      <c r="N495" s="160"/>
      <c r="O495" s="160"/>
      <c r="P495" s="160"/>
      <c r="Q495" s="160"/>
      <c r="R495" s="160"/>
      <c r="S495" s="160"/>
      <c r="T495" s="160"/>
      <c r="U495" s="160"/>
      <c r="V495" s="160"/>
      <c r="W495" s="160"/>
      <c r="X495" s="160"/>
      <c r="Y495" s="160"/>
      <c r="Z495" s="160"/>
    </row>
    <row r="496" spans="1:26" ht="14.25" customHeight="1">
      <c r="A496" s="160"/>
      <c r="B496" s="161"/>
      <c r="C496" s="160"/>
      <c r="D496" s="160"/>
      <c r="E496" s="160"/>
      <c r="F496" s="160"/>
      <c r="G496" s="160"/>
      <c r="H496" s="160"/>
      <c r="I496" s="160"/>
      <c r="J496" s="160"/>
      <c r="K496" s="160"/>
      <c r="L496" s="160"/>
      <c r="M496" s="160"/>
      <c r="N496" s="160"/>
      <c r="O496" s="160"/>
      <c r="P496" s="160"/>
      <c r="Q496" s="160"/>
      <c r="R496" s="160"/>
      <c r="S496" s="160"/>
      <c r="T496" s="160"/>
      <c r="U496" s="160"/>
      <c r="V496" s="160"/>
      <c r="W496" s="160"/>
      <c r="X496" s="160"/>
      <c r="Y496" s="160"/>
      <c r="Z496" s="160"/>
    </row>
    <row r="497" spans="1:26" ht="14.25" customHeight="1">
      <c r="A497" s="160"/>
      <c r="B497" s="161"/>
      <c r="C497" s="160"/>
      <c r="D497" s="160"/>
      <c r="E497" s="160"/>
      <c r="F497" s="160"/>
      <c r="G497" s="160"/>
      <c r="H497" s="160"/>
      <c r="I497" s="160"/>
      <c r="J497" s="160"/>
      <c r="K497" s="160"/>
      <c r="L497" s="160"/>
      <c r="M497" s="160"/>
      <c r="N497" s="160"/>
      <c r="O497" s="160"/>
      <c r="P497" s="160"/>
      <c r="Q497" s="160"/>
      <c r="R497" s="160"/>
      <c r="S497" s="160"/>
      <c r="T497" s="160"/>
      <c r="U497" s="160"/>
      <c r="V497" s="160"/>
      <c r="W497" s="160"/>
      <c r="X497" s="160"/>
      <c r="Y497" s="160"/>
      <c r="Z497" s="160"/>
    </row>
    <row r="498" spans="1:26" ht="14.25" customHeight="1">
      <c r="A498" s="160"/>
      <c r="B498" s="161"/>
      <c r="C498" s="160"/>
      <c r="D498" s="160"/>
      <c r="E498" s="160"/>
      <c r="F498" s="160"/>
      <c r="G498" s="160"/>
      <c r="H498" s="160"/>
      <c r="I498" s="160"/>
      <c r="J498" s="160"/>
      <c r="K498" s="160"/>
      <c r="L498" s="160"/>
      <c r="M498" s="160"/>
      <c r="N498" s="160"/>
      <c r="O498" s="160"/>
      <c r="P498" s="160"/>
      <c r="Q498" s="160"/>
      <c r="R498" s="160"/>
      <c r="S498" s="160"/>
      <c r="T498" s="160"/>
      <c r="U498" s="160"/>
      <c r="V498" s="160"/>
      <c r="W498" s="160"/>
      <c r="X498" s="160"/>
      <c r="Y498" s="160"/>
      <c r="Z498" s="160"/>
    </row>
    <row r="499" spans="1:26" ht="14.25" customHeight="1">
      <c r="A499" s="160"/>
      <c r="B499" s="161"/>
      <c r="C499" s="160"/>
      <c r="D499" s="160"/>
      <c r="E499" s="160"/>
      <c r="F499" s="160"/>
      <c r="G499" s="160"/>
      <c r="H499" s="160"/>
      <c r="I499" s="160"/>
      <c r="J499" s="160"/>
      <c r="K499" s="160"/>
      <c r="L499" s="160"/>
      <c r="M499" s="160"/>
      <c r="N499" s="160"/>
      <c r="O499" s="160"/>
      <c r="P499" s="160"/>
      <c r="Q499" s="160"/>
      <c r="R499" s="160"/>
      <c r="S499" s="160"/>
      <c r="T499" s="160"/>
      <c r="U499" s="160"/>
      <c r="V499" s="160"/>
      <c r="W499" s="160"/>
      <c r="X499" s="160"/>
      <c r="Y499" s="160"/>
      <c r="Z499" s="160"/>
    </row>
    <row r="500" spans="1:26" ht="14.25" customHeight="1">
      <c r="A500" s="160"/>
      <c r="B500" s="161"/>
      <c r="C500" s="160"/>
      <c r="D500" s="160"/>
      <c r="E500" s="160"/>
      <c r="F500" s="160"/>
      <c r="G500" s="160"/>
      <c r="H500" s="160"/>
      <c r="I500" s="160"/>
      <c r="J500" s="160"/>
      <c r="K500" s="160"/>
      <c r="L500" s="160"/>
      <c r="M500" s="160"/>
      <c r="N500" s="160"/>
      <c r="O500" s="160"/>
      <c r="P500" s="160"/>
      <c r="Q500" s="160"/>
      <c r="R500" s="160"/>
      <c r="S500" s="160"/>
      <c r="T500" s="160"/>
      <c r="U500" s="160"/>
      <c r="V500" s="160"/>
      <c r="W500" s="160"/>
      <c r="X500" s="160"/>
      <c r="Y500" s="160"/>
      <c r="Z500" s="160"/>
    </row>
    <row r="501" spans="1:26" ht="14.25" customHeight="1">
      <c r="A501" s="160"/>
      <c r="B501" s="161"/>
      <c r="C501" s="160"/>
      <c r="D501" s="160"/>
      <c r="E501" s="160"/>
      <c r="F501" s="160"/>
      <c r="G501" s="160"/>
      <c r="H501" s="160"/>
      <c r="I501" s="160"/>
      <c r="J501" s="160"/>
      <c r="K501" s="160"/>
      <c r="L501" s="160"/>
      <c r="M501" s="160"/>
      <c r="N501" s="160"/>
      <c r="O501" s="160"/>
      <c r="P501" s="160"/>
      <c r="Q501" s="160"/>
      <c r="R501" s="160"/>
      <c r="S501" s="160"/>
      <c r="T501" s="160"/>
      <c r="U501" s="160"/>
      <c r="V501" s="160"/>
      <c r="W501" s="160"/>
      <c r="X501" s="160"/>
      <c r="Y501" s="160"/>
      <c r="Z501" s="160"/>
    </row>
    <row r="502" spans="1:26" ht="14.25" customHeight="1">
      <c r="A502" s="160"/>
      <c r="B502" s="161"/>
      <c r="C502" s="160"/>
      <c r="D502" s="160"/>
      <c r="E502" s="160"/>
      <c r="F502" s="160"/>
      <c r="G502" s="160"/>
      <c r="H502" s="160"/>
      <c r="I502" s="160"/>
      <c r="J502" s="160"/>
      <c r="K502" s="160"/>
      <c r="L502" s="160"/>
      <c r="M502" s="160"/>
      <c r="N502" s="160"/>
      <c r="O502" s="160"/>
      <c r="P502" s="160"/>
      <c r="Q502" s="160"/>
      <c r="R502" s="160"/>
      <c r="S502" s="160"/>
      <c r="T502" s="160"/>
      <c r="U502" s="160"/>
      <c r="V502" s="160"/>
      <c r="W502" s="160"/>
      <c r="X502" s="160"/>
      <c r="Y502" s="160"/>
      <c r="Z502" s="160"/>
    </row>
    <row r="503" spans="1:26" ht="14.25" customHeight="1">
      <c r="A503" s="160"/>
      <c r="B503" s="161"/>
      <c r="C503" s="160"/>
      <c r="D503" s="160"/>
      <c r="E503" s="160"/>
      <c r="F503" s="160"/>
      <c r="G503" s="160"/>
      <c r="H503" s="160"/>
      <c r="I503" s="160"/>
      <c r="J503" s="160"/>
      <c r="K503" s="160"/>
      <c r="L503" s="160"/>
      <c r="M503" s="160"/>
      <c r="N503" s="160"/>
      <c r="O503" s="160"/>
      <c r="P503" s="160"/>
      <c r="Q503" s="160"/>
      <c r="R503" s="160"/>
      <c r="S503" s="160"/>
      <c r="T503" s="160"/>
      <c r="U503" s="160"/>
      <c r="V503" s="160"/>
      <c r="W503" s="160"/>
      <c r="X503" s="160"/>
      <c r="Y503" s="160"/>
      <c r="Z503" s="160"/>
    </row>
    <row r="504" spans="1:26" ht="14.25" customHeight="1">
      <c r="A504" s="160"/>
      <c r="B504" s="161"/>
      <c r="C504" s="160"/>
      <c r="D504" s="160"/>
      <c r="E504" s="160"/>
      <c r="F504" s="160"/>
      <c r="G504" s="160"/>
      <c r="H504" s="160"/>
      <c r="I504" s="160"/>
      <c r="J504" s="160"/>
      <c r="K504" s="160"/>
      <c r="L504" s="160"/>
      <c r="M504" s="160"/>
      <c r="N504" s="160"/>
      <c r="O504" s="160"/>
      <c r="P504" s="160"/>
      <c r="Q504" s="160"/>
      <c r="R504" s="160"/>
      <c r="S504" s="160"/>
      <c r="T504" s="160"/>
      <c r="U504" s="160"/>
      <c r="V504" s="160"/>
      <c r="W504" s="160"/>
      <c r="X504" s="160"/>
      <c r="Y504" s="160"/>
      <c r="Z504" s="160"/>
    </row>
    <row r="505" spans="1:26" ht="14.25" customHeight="1">
      <c r="A505" s="160"/>
      <c r="B505" s="161"/>
      <c r="C505" s="160"/>
      <c r="D505" s="160"/>
      <c r="E505" s="160"/>
      <c r="F505" s="160"/>
      <c r="G505" s="160"/>
      <c r="H505" s="160"/>
      <c r="I505" s="160"/>
      <c r="J505" s="160"/>
      <c r="K505" s="160"/>
      <c r="L505" s="160"/>
      <c r="M505" s="160"/>
      <c r="N505" s="160"/>
      <c r="O505" s="160"/>
      <c r="P505" s="160"/>
      <c r="Q505" s="160"/>
      <c r="R505" s="160"/>
      <c r="S505" s="160"/>
      <c r="T505" s="160"/>
      <c r="U505" s="160"/>
      <c r="V505" s="160"/>
      <c r="W505" s="160"/>
      <c r="X505" s="160"/>
      <c r="Y505" s="160"/>
      <c r="Z505" s="160"/>
    </row>
    <row r="506" spans="1:26" ht="14.25" customHeight="1">
      <c r="A506" s="160"/>
      <c r="B506" s="161"/>
      <c r="C506" s="160"/>
      <c r="D506" s="160"/>
      <c r="E506" s="160"/>
      <c r="F506" s="160"/>
      <c r="G506" s="160"/>
      <c r="H506" s="160"/>
      <c r="I506" s="160"/>
      <c r="J506" s="160"/>
      <c r="K506" s="160"/>
      <c r="L506" s="160"/>
      <c r="M506" s="160"/>
      <c r="N506" s="160"/>
      <c r="O506" s="160"/>
      <c r="P506" s="160"/>
      <c r="Q506" s="160"/>
      <c r="R506" s="160"/>
      <c r="S506" s="160"/>
      <c r="T506" s="160"/>
      <c r="U506" s="160"/>
      <c r="V506" s="160"/>
      <c r="W506" s="160"/>
      <c r="X506" s="160"/>
      <c r="Y506" s="160"/>
      <c r="Z506" s="160"/>
    </row>
    <row r="507" spans="1:26" ht="14.25" customHeight="1">
      <c r="A507" s="160"/>
      <c r="B507" s="161"/>
      <c r="C507" s="160"/>
      <c r="D507" s="160"/>
      <c r="E507" s="160"/>
      <c r="F507" s="160"/>
      <c r="G507" s="160"/>
      <c r="H507" s="160"/>
      <c r="I507" s="160"/>
      <c r="J507" s="160"/>
      <c r="K507" s="160"/>
      <c r="L507" s="160"/>
      <c r="M507" s="160"/>
      <c r="N507" s="160"/>
      <c r="O507" s="160"/>
      <c r="P507" s="160"/>
      <c r="Q507" s="160"/>
      <c r="R507" s="160"/>
      <c r="S507" s="160"/>
      <c r="T507" s="160"/>
      <c r="U507" s="160"/>
      <c r="V507" s="160"/>
      <c r="W507" s="160"/>
      <c r="X507" s="160"/>
      <c r="Y507" s="160"/>
      <c r="Z507" s="160"/>
    </row>
    <row r="508" spans="1:26" ht="14.25" customHeight="1">
      <c r="A508" s="160"/>
      <c r="B508" s="161"/>
      <c r="C508" s="160"/>
      <c r="D508" s="160"/>
      <c r="E508" s="160"/>
      <c r="F508" s="160"/>
      <c r="G508" s="160"/>
      <c r="H508" s="160"/>
      <c r="I508" s="160"/>
      <c r="J508" s="160"/>
      <c r="K508" s="160"/>
      <c r="L508" s="160"/>
      <c r="M508" s="160"/>
      <c r="N508" s="160"/>
      <c r="O508" s="160"/>
      <c r="P508" s="160"/>
      <c r="Q508" s="160"/>
      <c r="R508" s="160"/>
      <c r="S508" s="160"/>
      <c r="T508" s="160"/>
      <c r="U508" s="160"/>
      <c r="V508" s="160"/>
      <c r="W508" s="160"/>
      <c r="X508" s="160"/>
      <c r="Y508" s="160"/>
      <c r="Z508" s="160"/>
    </row>
    <row r="509" spans="1:26" ht="14.25" customHeight="1">
      <c r="A509" s="160"/>
      <c r="B509" s="161"/>
      <c r="C509" s="160"/>
      <c r="D509" s="160"/>
      <c r="E509" s="160"/>
      <c r="F509" s="160"/>
      <c r="G509" s="160"/>
      <c r="H509" s="160"/>
      <c r="I509" s="160"/>
      <c r="J509" s="160"/>
      <c r="K509" s="160"/>
      <c r="L509" s="160"/>
      <c r="M509" s="160"/>
      <c r="N509" s="160"/>
      <c r="O509" s="160"/>
      <c r="P509" s="160"/>
      <c r="Q509" s="160"/>
      <c r="R509" s="160"/>
      <c r="S509" s="160"/>
      <c r="T509" s="160"/>
      <c r="U509" s="160"/>
      <c r="V509" s="160"/>
      <c r="W509" s="160"/>
      <c r="X509" s="160"/>
      <c r="Y509" s="160"/>
      <c r="Z509" s="160"/>
    </row>
    <row r="510" spans="1:26" ht="14.25" customHeight="1">
      <c r="A510" s="160"/>
      <c r="B510" s="161"/>
      <c r="C510" s="160"/>
      <c r="D510" s="160"/>
      <c r="E510" s="160"/>
      <c r="F510" s="160"/>
      <c r="G510" s="160"/>
      <c r="H510" s="160"/>
      <c r="I510" s="160"/>
      <c r="J510" s="160"/>
      <c r="K510" s="160"/>
      <c r="L510" s="160"/>
      <c r="M510" s="160"/>
      <c r="N510" s="160"/>
      <c r="O510" s="160"/>
      <c r="P510" s="160"/>
      <c r="Q510" s="160"/>
      <c r="R510" s="160"/>
      <c r="S510" s="160"/>
      <c r="T510" s="160"/>
      <c r="U510" s="160"/>
      <c r="V510" s="160"/>
      <c r="W510" s="160"/>
      <c r="X510" s="160"/>
      <c r="Y510" s="160"/>
      <c r="Z510" s="160"/>
    </row>
    <row r="511" spans="1:26" ht="14.25" customHeight="1">
      <c r="A511" s="160"/>
      <c r="B511" s="161"/>
      <c r="C511" s="160"/>
      <c r="D511" s="160"/>
      <c r="E511" s="160"/>
      <c r="F511" s="160"/>
      <c r="G511" s="160"/>
      <c r="H511" s="160"/>
      <c r="I511" s="160"/>
      <c r="J511" s="160"/>
      <c r="K511" s="160"/>
      <c r="L511" s="160"/>
      <c r="M511" s="160"/>
      <c r="N511" s="160"/>
      <c r="O511" s="160"/>
      <c r="P511" s="160"/>
      <c r="Q511" s="160"/>
      <c r="R511" s="160"/>
      <c r="S511" s="160"/>
      <c r="T511" s="160"/>
      <c r="U511" s="160"/>
      <c r="V511" s="160"/>
      <c r="W511" s="160"/>
      <c r="X511" s="160"/>
      <c r="Y511" s="160"/>
      <c r="Z511" s="160"/>
    </row>
    <row r="512" spans="1:26" ht="14.25" customHeight="1">
      <c r="A512" s="160"/>
      <c r="B512" s="161"/>
      <c r="C512" s="160"/>
      <c r="D512" s="160"/>
      <c r="E512" s="160"/>
      <c r="F512" s="160"/>
      <c r="G512" s="160"/>
      <c r="H512" s="160"/>
      <c r="I512" s="160"/>
      <c r="J512" s="160"/>
      <c r="K512" s="160"/>
      <c r="L512" s="160"/>
      <c r="M512" s="160"/>
      <c r="N512" s="160"/>
      <c r="O512" s="160"/>
      <c r="P512" s="160"/>
      <c r="Q512" s="160"/>
      <c r="R512" s="160"/>
      <c r="S512" s="160"/>
      <c r="T512" s="160"/>
      <c r="U512" s="160"/>
      <c r="V512" s="160"/>
      <c r="W512" s="160"/>
      <c r="X512" s="160"/>
      <c r="Y512" s="160"/>
      <c r="Z512" s="160"/>
    </row>
    <row r="513" spans="1:26" ht="14.25" customHeight="1">
      <c r="A513" s="160"/>
      <c r="B513" s="161"/>
      <c r="C513" s="160"/>
      <c r="D513" s="160"/>
      <c r="E513" s="160"/>
      <c r="F513" s="160"/>
      <c r="G513" s="160"/>
      <c r="H513" s="160"/>
      <c r="I513" s="160"/>
      <c r="J513" s="160"/>
      <c r="K513" s="160"/>
      <c r="L513" s="160"/>
      <c r="M513" s="160"/>
      <c r="N513" s="160"/>
      <c r="O513" s="160"/>
      <c r="P513" s="160"/>
      <c r="Q513" s="160"/>
      <c r="R513" s="160"/>
      <c r="S513" s="160"/>
      <c r="T513" s="160"/>
      <c r="U513" s="160"/>
      <c r="V513" s="160"/>
      <c r="W513" s="160"/>
      <c r="X513" s="160"/>
      <c r="Y513" s="160"/>
      <c r="Z513" s="160"/>
    </row>
    <row r="514" spans="1:26" ht="14.25" customHeight="1">
      <c r="A514" s="160"/>
      <c r="B514" s="161"/>
      <c r="C514" s="160"/>
      <c r="D514" s="160"/>
      <c r="E514" s="160"/>
      <c r="F514" s="160"/>
      <c r="G514" s="160"/>
      <c r="H514" s="160"/>
      <c r="I514" s="160"/>
      <c r="J514" s="160"/>
      <c r="K514" s="160"/>
      <c r="L514" s="160"/>
      <c r="M514" s="160"/>
      <c r="N514" s="160"/>
      <c r="O514" s="160"/>
      <c r="P514" s="160"/>
      <c r="Q514" s="160"/>
      <c r="R514" s="160"/>
      <c r="S514" s="160"/>
      <c r="T514" s="160"/>
      <c r="U514" s="160"/>
      <c r="V514" s="160"/>
      <c r="W514" s="160"/>
      <c r="X514" s="160"/>
      <c r="Y514" s="160"/>
      <c r="Z514" s="160"/>
    </row>
    <row r="515" spans="1:26" ht="14.25" customHeight="1">
      <c r="A515" s="160"/>
      <c r="B515" s="161"/>
      <c r="C515" s="160"/>
      <c r="D515" s="160"/>
      <c r="E515" s="160"/>
      <c r="F515" s="160"/>
      <c r="G515" s="160"/>
      <c r="H515" s="160"/>
      <c r="I515" s="160"/>
      <c r="J515" s="160"/>
      <c r="K515" s="160"/>
      <c r="L515" s="160"/>
      <c r="M515" s="160"/>
      <c r="N515" s="160"/>
      <c r="O515" s="160"/>
      <c r="P515" s="160"/>
      <c r="Q515" s="160"/>
      <c r="R515" s="160"/>
      <c r="S515" s="160"/>
      <c r="T515" s="160"/>
      <c r="U515" s="160"/>
      <c r="V515" s="160"/>
      <c r="W515" s="160"/>
      <c r="X515" s="160"/>
      <c r="Y515" s="160"/>
      <c r="Z515" s="160"/>
    </row>
    <row r="516" spans="1:26" ht="14.25" customHeight="1">
      <c r="A516" s="160"/>
      <c r="B516" s="161"/>
      <c r="C516" s="160"/>
      <c r="D516" s="160"/>
      <c r="E516" s="160"/>
      <c r="F516" s="160"/>
      <c r="G516" s="160"/>
      <c r="H516" s="160"/>
      <c r="I516" s="160"/>
      <c r="J516" s="160"/>
      <c r="K516" s="160"/>
      <c r="L516" s="160"/>
      <c r="M516" s="160"/>
      <c r="N516" s="160"/>
      <c r="O516" s="160"/>
      <c r="P516" s="160"/>
      <c r="Q516" s="160"/>
      <c r="R516" s="160"/>
      <c r="S516" s="160"/>
      <c r="T516" s="160"/>
      <c r="U516" s="160"/>
      <c r="V516" s="160"/>
      <c r="W516" s="160"/>
      <c r="X516" s="160"/>
      <c r="Y516" s="160"/>
      <c r="Z516" s="160"/>
    </row>
    <row r="517" spans="1:26" ht="14.25" customHeight="1">
      <c r="A517" s="160"/>
      <c r="B517" s="161"/>
      <c r="C517" s="160"/>
      <c r="D517" s="160"/>
      <c r="E517" s="160"/>
      <c r="F517" s="160"/>
      <c r="G517" s="160"/>
      <c r="H517" s="160"/>
      <c r="I517" s="160"/>
      <c r="J517" s="160"/>
      <c r="K517" s="160"/>
      <c r="L517" s="160"/>
      <c r="M517" s="160"/>
      <c r="N517" s="160"/>
      <c r="O517" s="160"/>
      <c r="P517" s="160"/>
      <c r="Q517" s="160"/>
      <c r="R517" s="160"/>
      <c r="S517" s="160"/>
      <c r="T517" s="160"/>
      <c r="U517" s="160"/>
      <c r="V517" s="160"/>
      <c r="W517" s="160"/>
      <c r="X517" s="160"/>
      <c r="Y517" s="160"/>
      <c r="Z517" s="160"/>
    </row>
    <row r="518" spans="1:26" ht="14.25" customHeight="1">
      <c r="A518" s="160"/>
      <c r="B518" s="161"/>
      <c r="C518" s="160"/>
      <c r="D518" s="160"/>
      <c r="E518" s="160"/>
      <c r="F518" s="160"/>
      <c r="G518" s="160"/>
      <c r="H518" s="160"/>
      <c r="I518" s="160"/>
      <c r="J518" s="160"/>
      <c r="K518" s="160"/>
      <c r="L518" s="160"/>
      <c r="M518" s="160"/>
      <c r="N518" s="160"/>
      <c r="O518" s="160"/>
      <c r="P518" s="160"/>
      <c r="Q518" s="160"/>
      <c r="R518" s="160"/>
      <c r="S518" s="160"/>
      <c r="T518" s="160"/>
      <c r="U518" s="160"/>
      <c r="V518" s="160"/>
      <c r="W518" s="160"/>
      <c r="X518" s="160"/>
      <c r="Y518" s="160"/>
      <c r="Z518" s="160"/>
    </row>
    <row r="519" spans="1:26" ht="14.25" customHeight="1">
      <c r="A519" s="160"/>
      <c r="B519" s="161"/>
      <c r="C519" s="160"/>
      <c r="D519" s="160"/>
      <c r="E519" s="160"/>
      <c r="F519" s="160"/>
      <c r="G519" s="160"/>
      <c r="H519" s="160"/>
      <c r="I519" s="160"/>
      <c r="J519" s="160"/>
      <c r="K519" s="160"/>
      <c r="L519" s="160"/>
      <c r="M519" s="160"/>
      <c r="N519" s="160"/>
      <c r="O519" s="160"/>
      <c r="P519" s="160"/>
      <c r="Q519" s="160"/>
      <c r="R519" s="160"/>
      <c r="S519" s="160"/>
      <c r="T519" s="160"/>
      <c r="U519" s="160"/>
      <c r="V519" s="160"/>
      <c r="W519" s="160"/>
      <c r="X519" s="160"/>
      <c r="Y519" s="160"/>
      <c r="Z519" s="160"/>
    </row>
    <row r="520" spans="1:26" ht="14.25" customHeight="1">
      <c r="A520" s="160"/>
      <c r="B520" s="161"/>
      <c r="C520" s="160"/>
      <c r="D520" s="160"/>
      <c r="E520" s="160"/>
      <c r="F520" s="160"/>
      <c r="G520" s="160"/>
      <c r="H520" s="160"/>
      <c r="I520" s="160"/>
      <c r="J520" s="160"/>
      <c r="K520" s="160"/>
      <c r="L520" s="160"/>
      <c r="M520" s="160"/>
      <c r="N520" s="160"/>
      <c r="O520" s="160"/>
      <c r="P520" s="160"/>
      <c r="Q520" s="160"/>
      <c r="R520" s="160"/>
      <c r="S520" s="160"/>
      <c r="T520" s="160"/>
      <c r="U520" s="160"/>
      <c r="V520" s="160"/>
      <c r="W520" s="160"/>
      <c r="X520" s="160"/>
      <c r="Y520" s="160"/>
      <c r="Z520" s="160"/>
    </row>
    <row r="521" spans="1:26" ht="14.25" customHeight="1">
      <c r="A521" s="160"/>
      <c r="B521" s="161"/>
      <c r="C521" s="160"/>
      <c r="D521" s="160"/>
      <c r="E521" s="160"/>
      <c r="F521" s="160"/>
      <c r="G521" s="160"/>
      <c r="H521" s="160"/>
      <c r="I521" s="160"/>
      <c r="J521" s="160"/>
      <c r="K521" s="160"/>
      <c r="L521" s="160"/>
      <c r="M521" s="160"/>
      <c r="N521" s="160"/>
      <c r="O521" s="160"/>
      <c r="P521" s="160"/>
      <c r="Q521" s="160"/>
      <c r="R521" s="160"/>
      <c r="S521" s="160"/>
      <c r="T521" s="160"/>
      <c r="U521" s="160"/>
      <c r="V521" s="160"/>
      <c r="W521" s="160"/>
      <c r="X521" s="160"/>
      <c r="Y521" s="160"/>
      <c r="Z521" s="160"/>
    </row>
    <row r="522" spans="1:26" ht="14.25" customHeight="1">
      <c r="A522" s="160"/>
      <c r="B522" s="161"/>
      <c r="C522" s="160"/>
      <c r="D522" s="160"/>
      <c r="E522" s="160"/>
      <c r="F522" s="160"/>
      <c r="G522" s="160"/>
      <c r="H522" s="160"/>
      <c r="I522" s="160"/>
      <c r="J522" s="160"/>
      <c r="K522" s="160"/>
      <c r="L522" s="160"/>
      <c r="M522" s="160"/>
      <c r="N522" s="160"/>
      <c r="O522" s="160"/>
      <c r="P522" s="160"/>
      <c r="Q522" s="160"/>
      <c r="R522" s="160"/>
      <c r="S522" s="160"/>
      <c r="T522" s="160"/>
      <c r="U522" s="160"/>
      <c r="V522" s="160"/>
      <c r="W522" s="160"/>
      <c r="X522" s="160"/>
      <c r="Y522" s="160"/>
      <c r="Z522" s="160"/>
    </row>
    <row r="523" spans="1:26" ht="14.25" customHeight="1">
      <c r="A523" s="160"/>
      <c r="B523" s="161"/>
      <c r="C523" s="160"/>
      <c r="D523" s="160"/>
      <c r="E523" s="160"/>
      <c r="F523" s="160"/>
      <c r="G523" s="160"/>
      <c r="H523" s="160"/>
      <c r="I523" s="160"/>
      <c r="J523" s="160"/>
      <c r="K523" s="160"/>
      <c r="L523" s="160"/>
      <c r="M523" s="160"/>
      <c r="N523" s="160"/>
      <c r="O523" s="160"/>
      <c r="P523" s="160"/>
      <c r="Q523" s="160"/>
      <c r="R523" s="160"/>
      <c r="S523" s="160"/>
      <c r="T523" s="160"/>
      <c r="U523" s="160"/>
      <c r="V523" s="160"/>
      <c r="W523" s="160"/>
      <c r="X523" s="160"/>
      <c r="Y523" s="160"/>
      <c r="Z523" s="160"/>
    </row>
    <row r="524" spans="1:26" ht="14.25" customHeight="1">
      <c r="A524" s="160"/>
      <c r="B524" s="161"/>
      <c r="C524" s="160"/>
      <c r="D524" s="160"/>
      <c r="E524" s="160"/>
      <c r="F524" s="160"/>
      <c r="G524" s="160"/>
      <c r="H524" s="160"/>
      <c r="I524" s="160"/>
      <c r="J524" s="160"/>
      <c r="K524" s="160"/>
      <c r="L524" s="160"/>
      <c r="M524" s="160"/>
      <c r="N524" s="160"/>
      <c r="O524" s="160"/>
      <c r="P524" s="160"/>
      <c r="Q524" s="160"/>
      <c r="R524" s="160"/>
      <c r="S524" s="160"/>
      <c r="T524" s="160"/>
      <c r="U524" s="160"/>
      <c r="V524" s="160"/>
      <c r="W524" s="160"/>
      <c r="X524" s="160"/>
      <c r="Y524" s="160"/>
      <c r="Z524" s="160"/>
    </row>
    <row r="525" spans="1:26" ht="14.25" customHeight="1">
      <c r="A525" s="160"/>
      <c r="B525" s="161"/>
      <c r="C525" s="160"/>
      <c r="D525" s="160"/>
      <c r="E525" s="160"/>
      <c r="F525" s="160"/>
      <c r="G525" s="160"/>
      <c r="H525" s="160"/>
      <c r="I525" s="160"/>
      <c r="J525" s="160"/>
      <c r="K525" s="160"/>
      <c r="L525" s="160"/>
      <c r="M525" s="160"/>
      <c r="N525" s="160"/>
      <c r="O525" s="160"/>
      <c r="P525" s="160"/>
      <c r="Q525" s="160"/>
      <c r="R525" s="160"/>
      <c r="S525" s="160"/>
      <c r="T525" s="160"/>
      <c r="U525" s="160"/>
      <c r="V525" s="160"/>
      <c r="W525" s="160"/>
      <c r="X525" s="160"/>
      <c r="Y525" s="160"/>
      <c r="Z525" s="160"/>
    </row>
    <row r="526" spans="1:26" ht="14.25" customHeight="1">
      <c r="A526" s="160"/>
      <c r="B526" s="161"/>
      <c r="C526" s="160"/>
      <c r="D526" s="160"/>
      <c r="E526" s="160"/>
      <c r="F526" s="160"/>
      <c r="G526" s="160"/>
      <c r="H526" s="160"/>
      <c r="I526" s="160"/>
      <c r="J526" s="160"/>
      <c r="K526" s="160"/>
      <c r="L526" s="160"/>
      <c r="M526" s="160"/>
      <c r="N526" s="160"/>
      <c r="O526" s="160"/>
      <c r="P526" s="160"/>
      <c r="Q526" s="160"/>
      <c r="R526" s="160"/>
      <c r="S526" s="160"/>
      <c r="T526" s="160"/>
      <c r="U526" s="160"/>
      <c r="V526" s="160"/>
      <c r="W526" s="160"/>
      <c r="X526" s="160"/>
      <c r="Y526" s="160"/>
      <c r="Z526" s="160"/>
    </row>
    <row r="527" spans="1:26" ht="14.25" customHeight="1">
      <c r="A527" s="160"/>
      <c r="B527" s="161"/>
      <c r="C527" s="160"/>
      <c r="D527" s="160"/>
      <c r="E527" s="160"/>
      <c r="F527" s="160"/>
      <c r="G527" s="160"/>
      <c r="H527" s="160"/>
      <c r="I527" s="160"/>
      <c r="J527" s="160"/>
      <c r="K527" s="160"/>
      <c r="L527" s="160"/>
      <c r="M527" s="160"/>
      <c r="N527" s="160"/>
      <c r="O527" s="160"/>
      <c r="P527" s="160"/>
      <c r="Q527" s="160"/>
      <c r="R527" s="160"/>
      <c r="S527" s="160"/>
      <c r="T527" s="160"/>
      <c r="U527" s="160"/>
      <c r="V527" s="160"/>
      <c r="W527" s="160"/>
      <c r="X527" s="160"/>
      <c r="Y527" s="160"/>
      <c r="Z527" s="160"/>
    </row>
    <row r="528" spans="1:26" ht="14.25" customHeight="1">
      <c r="A528" s="160"/>
      <c r="B528" s="161"/>
      <c r="C528" s="160"/>
      <c r="D528" s="160"/>
      <c r="E528" s="160"/>
      <c r="F528" s="160"/>
      <c r="G528" s="160"/>
      <c r="H528" s="160"/>
      <c r="I528" s="160"/>
      <c r="J528" s="160"/>
      <c r="K528" s="160"/>
      <c r="L528" s="160"/>
      <c r="M528" s="160"/>
      <c r="N528" s="160"/>
      <c r="O528" s="160"/>
      <c r="P528" s="160"/>
      <c r="Q528" s="160"/>
      <c r="R528" s="160"/>
      <c r="S528" s="160"/>
      <c r="T528" s="160"/>
      <c r="U528" s="160"/>
      <c r="V528" s="160"/>
      <c r="W528" s="160"/>
      <c r="X528" s="160"/>
      <c r="Y528" s="160"/>
      <c r="Z528" s="160"/>
    </row>
    <row r="529" spans="1:26" ht="14.25" customHeight="1">
      <c r="A529" s="160"/>
      <c r="B529" s="161"/>
      <c r="C529" s="160"/>
      <c r="D529" s="160"/>
      <c r="E529" s="160"/>
      <c r="F529" s="160"/>
      <c r="G529" s="160"/>
      <c r="H529" s="160"/>
      <c r="I529" s="160"/>
      <c r="J529" s="160"/>
      <c r="K529" s="160"/>
      <c r="L529" s="160"/>
      <c r="M529" s="160"/>
      <c r="N529" s="160"/>
      <c r="O529" s="160"/>
      <c r="P529" s="160"/>
      <c r="Q529" s="160"/>
      <c r="R529" s="160"/>
      <c r="S529" s="160"/>
      <c r="T529" s="160"/>
      <c r="U529" s="160"/>
      <c r="V529" s="160"/>
      <c r="W529" s="160"/>
      <c r="X529" s="160"/>
      <c r="Y529" s="160"/>
      <c r="Z529" s="160"/>
    </row>
    <row r="530" spans="1:26" ht="14.25" customHeight="1">
      <c r="A530" s="160"/>
      <c r="B530" s="161"/>
      <c r="C530" s="160"/>
      <c r="D530" s="160"/>
      <c r="E530" s="160"/>
      <c r="F530" s="160"/>
      <c r="G530" s="160"/>
      <c r="H530" s="160"/>
      <c r="I530" s="160"/>
      <c r="J530" s="160"/>
      <c r="K530" s="160"/>
      <c r="L530" s="160"/>
      <c r="M530" s="160"/>
      <c r="N530" s="160"/>
      <c r="O530" s="160"/>
      <c r="P530" s="160"/>
      <c r="Q530" s="160"/>
      <c r="R530" s="160"/>
      <c r="S530" s="160"/>
      <c r="T530" s="160"/>
      <c r="U530" s="160"/>
      <c r="V530" s="160"/>
      <c r="W530" s="160"/>
      <c r="X530" s="160"/>
      <c r="Y530" s="160"/>
      <c r="Z530" s="160"/>
    </row>
    <row r="531" spans="1:26" ht="14.25" customHeight="1">
      <c r="A531" s="160"/>
      <c r="B531" s="161"/>
      <c r="C531" s="160"/>
      <c r="D531" s="160"/>
      <c r="E531" s="160"/>
      <c r="F531" s="160"/>
      <c r="G531" s="160"/>
      <c r="H531" s="160"/>
      <c r="I531" s="160"/>
      <c r="J531" s="160"/>
      <c r="K531" s="160"/>
      <c r="L531" s="160"/>
      <c r="M531" s="160"/>
      <c r="N531" s="160"/>
      <c r="O531" s="160"/>
      <c r="P531" s="160"/>
      <c r="Q531" s="160"/>
      <c r="R531" s="160"/>
      <c r="S531" s="160"/>
      <c r="T531" s="160"/>
      <c r="U531" s="160"/>
      <c r="V531" s="160"/>
      <c r="W531" s="160"/>
      <c r="X531" s="160"/>
      <c r="Y531" s="160"/>
      <c r="Z531" s="160"/>
    </row>
    <row r="532" spans="1:26" ht="14.25" customHeight="1">
      <c r="A532" s="160"/>
      <c r="B532" s="161"/>
      <c r="C532" s="160"/>
      <c r="D532" s="160"/>
      <c r="E532" s="160"/>
      <c r="F532" s="160"/>
      <c r="G532" s="160"/>
      <c r="H532" s="160"/>
      <c r="I532" s="160"/>
      <c r="J532" s="160"/>
      <c r="K532" s="160"/>
      <c r="L532" s="160"/>
      <c r="M532" s="160"/>
      <c r="N532" s="160"/>
      <c r="O532" s="160"/>
      <c r="P532" s="160"/>
      <c r="Q532" s="160"/>
      <c r="R532" s="160"/>
      <c r="S532" s="160"/>
      <c r="T532" s="160"/>
      <c r="U532" s="160"/>
      <c r="V532" s="160"/>
      <c r="W532" s="160"/>
      <c r="X532" s="160"/>
      <c r="Y532" s="160"/>
      <c r="Z532" s="160"/>
    </row>
    <row r="533" spans="1:26" ht="14.25" customHeight="1">
      <c r="A533" s="160"/>
      <c r="B533" s="161"/>
      <c r="C533" s="160"/>
      <c r="D533" s="160"/>
      <c r="E533" s="160"/>
      <c r="F533" s="160"/>
      <c r="G533" s="160"/>
      <c r="H533" s="160"/>
      <c r="I533" s="160"/>
      <c r="J533" s="160"/>
      <c r="K533" s="160"/>
      <c r="L533" s="160"/>
      <c r="M533" s="160"/>
      <c r="N533" s="160"/>
      <c r="O533" s="160"/>
      <c r="P533" s="160"/>
      <c r="Q533" s="160"/>
      <c r="R533" s="160"/>
      <c r="S533" s="160"/>
      <c r="T533" s="160"/>
      <c r="U533" s="160"/>
      <c r="V533" s="160"/>
      <c r="W533" s="160"/>
      <c r="X533" s="160"/>
      <c r="Y533" s="160"/>
      <c r="Z533" s="160"/>
    </row>
    <row r="534" spans="1:26" ht="14.25" customHeight="1">
      <c r="A534" s="160"/>
      <c r="B534" s="161"/>
      <c r="C534" s="160"/>
      <c r="D534" s="160"/>
      <c r="E534" s="160"/>
      <c r="F534" s="160"/>
      <c r="G534" s="160"/>
      <c r="H534" s="160"/>
      <c r="I534" s="160"/>
      <c r="J534" s="160"/>
      <c r="K534" s="160"/>
      <c r="L534" s="160"/>
      <c r="M534" s="160"/>
      <c r="N534" s="160"/>
      <c r="O534" s="160"/>
      <c r="P534" s="160"/>
      <c r="Q534" s="160"/>
      <c r="R534" s="160"/>
      <c r="S534" s="160"/>
      <c r="T534" s="160"/>
      <c r="U534" s="160"/>
      <c r="V534" s="160"/>
      <c r="W534" s="160"/>
      <c r="X534" s="160"/>
      <c r="Y534" s="160"/>
      <c r="Z534" s="160"/>
    </row>
    <row r="535" spans="1:26" ht="14.25" customHeight="1">
      <c r="A535" s="160"/>
      <c r="B535" s="161"/>
      <c r="C535" s="160"/>
      <c r="D535" s="160"/>
      <c r="E535" s="160"/>
      <c r="F535" s="160"/>
      <c r="G535" s="160"/>
      <c r="H535" s="160"/>
      <c r="I535" s="160"/>
      <c r="J535" s="160"/>
      <c r="K535" s="160"/>
      <c r="L535" s="160"/>
      <c r="M535" s="160"/>
      <c r="N535" s="160"/>
      <c r="O535" s="160"/>
      <c r="P535" s="160"/>
      <c r="Q535" s="160"/>
      <c r="R535" s="160"/>
      <c r="S535" s="160"/>
      <c r="T535" s="160"/>
      <c r="U535" s="160"/>
      <c r="V535" s="160"/>
      <c r="W535" s="160"/>
      <c r="X535" s="160"/>
      <c r="Y535" s="160"/>
      <c r="Z535" s="160"/>
    </row>
    <row r="536" spans="1:26" ht="14.25" customHeight="1">
      <c r="A536" s="160"/>
      <c r="B536" s="161"/>
      <c r="C536" s="160"/>
      <c r="D536" s="160"/>
      <c r="E536" s="160"/>
      <c r="F536" s="160"/>
      <c r="G536" s="160"/>
      <c r="H536" s="160"/>
      <c r="I536" s="160"/>
      <c r="J536" s="160"/>
      <c r="K536" s="160"/>
      <c r="L536" s="160"/>
      <c r="M536" s="160"/>
      <c r="N536" s="160"/>
      <c r="O536" s="160"/>
      <c r="P536" s="160"/>
      <c r="Q536" s="160"/>
      <c r="R536" s="160"/>
      <c r="S536" s="160"/>
      <c r="T536" s="160"/>
      <c r="U536" s="160"/>
      <c r="V536" s="160"/>
      <c r="W536" s="160"/>
      <c r="X536" s="160"/>
      <c r="Y536" s="160"/>
      <c r="Z536" s="160"/>
    </row>
    <row r="537" spans="1:26" ht="14.25" customHeight="1">
      <c r="A537" s="160"/>
      <c r="B537" s="161"/>
      <c r="C537" s="160"/>
      <c r="D537" s="160"/>
      <c r="E537" s="160"/>
      <c r="F537" s="160"/>
      <c r="G537" s="160"/>
      <c r="H537" s="160"/>
      <c r="I537" s="160"/>
      <c r="J537" s="160"/>
      <c r="K537" s="160"/>
      <c r="L537" s="160"/>
      <c r="M537" s="160"/>
      <c r="N537" s="160"/>
      <c r="O537" s="160"/>
      <c r="P537" s="160"/>
      <c r="Q537" s="160"/>
      <c r="R537" s="160"/>
      <c r="S537" s="160"/>
      <c r="T537" s="160"/>
      <c r="U537" s="160"/>
      <c r="V537" s="160"/>
      <c r="W537" s="160"/>
      <c r="X537" s="160"/>
      <c r="Y537" s="160"/>
      <c r="Z537" s="160"/>
    </row>
    <row r="538" spans="1:26" ht="14.25" customHeight="1">
      <c r="A538" s="160"/>
      <c r="B538" s="161"/>
      <c r="C538" s="160"/>
      <c r="D538" s="160"/>
      <c r="E538" s="160"/>
      <c r="F538" s="160"/>
      <c r="G538" s="160"/>
      <c r="H538" s="160"/>
      <c r="I538" s="160"/>
      <c r="J538" s="160"/>
      <c r="K538" s="160"/>
      <c r="L538" s="160"/>
      <c r="M538" s="160"/>
      <c r="N538" s="160"/>
      <c r="O538" s="160"/>
      <c r="P538" s="160"/>
      <c r="Q538" s="160"/>
      <c r="R538" s="160"/>
      <c r="S538" s="160"/>
      <c r="T538" s="160"/>
      <c r="U538" s="160"/>
      <c r="V538" s="160"/>
      <c r="W538" s="160"/>
      <c r="X538" s="160"/>
      <c r="Y538" s="160"/>
      <c r="Z538" s="160"/>
    </row>
    <row r="539" spans="1:26" ht="14.25" customHeight="1">
      <c r="A539" s="160"/>
      <c r="B539" s="161"/>
      <c r="C539" s="160"/>
      <c r="D539" s="160"/>
      <c r="E539" s="160"/>
      <c r="F539" s="160"/>
      <c r="G539" s="160"/>
      <c r="H539" s="160"/>
      <c r="I539" s="160"/>
      <c r="J539" s="160"/>
      <c r="K539" s="160"/>
      <c r="L539" s="160"/>
      <c r="M539" s="160"/>
      <c r="N539" s="160"/>
      <c r="O539" s="160"/>
      <c r="P539" s="160"/>
      <c r="Q539" s="160"/>
      <c r="R539" s="160"/>
      <c r="S539" s="160"/>
      <c r="T539" s="160"/>
      <c r="U539" s="160"/>
      <c r="V539" s="160"/>
      <c r="W539" s="160"/>
      <c r="X539" s="160"/>
      <c r="Y539" s="160"/>
      <c r="Z539" s="160"/>
    </row>
    <row r="540" spans="1:26" ht="14.25" customHeight="1">
      <c r="A540" s="160"/>
      <c r="B540" s="161"/>
      <c r="C540" s="160"/>
      <c r="D540" s="160"/>
      <c r="E540" s="160"/>
      <c r="F540" s="160"/>
      <c r="G540" s="160"/>
      <c r="H540" s="160"/>
      <c r="I540" s="160"/>
      <c r="J540" s="160"/>
      <c r="K540" s="160"/>
      <c r="L540" s="160"/>
      <c r="M540" s="160"/>
      <c r="N540" s="160"/>
      <c r="O540" s="160"/>
      <c r="P540" s="160"/>
      <c r="Q540" s="160"/>
      <c r="R540" s="160"/>
      <c r="S540" s="160"/>
      <c r="T540" s="160"/>
      <c r="U540" s="160"/>
      <c r="V540" s="160"/>
      <c r="W540" s="160"/>
      <c r="X540" s="160"/>
      <c r="Y540" s="160"/>
      <c r="Z540" s="160"/>
    </row>
    <row r="541" spans="1:26" ht="14.25" customHeight="1">
      <c r="A541" s="160"/>
      <c r="B541" s="161"/>
      <c r="C541" s="160"/>
      <c r="D541" s="160"/>
      <c r="E541" s="160"/>
      <c r="F541" s="160"/>
      <c r="G541" s="160"/>
      <c r="H541" s="160"/>
      <c r="I541" s="160"/>
      <c r="J541" s="160"/>
      <c r="K541" s="160"/>
      <c r="L541" s="160"/>
      <c r="M541" s="160"/>
      <c r="N541" s="160"/>
      <c r="O541" s="160"/>
      <c r="P541" s="160"/>
      <c r="Q541" s="160"/>
      <c r="R541" s="160"/>
      <c r="S541" s="160"/>
      <c r="T541" s="160"/>
      <c r="U541" s="160"/>
      <c r="V541" s="160"/>
      <c r="W541" s="160"/>
      <c r="X541" s="160"/>
      <c r="Y541" s="160"/>
      <c r="Z541" s="160"/>
    </row>
    <row r="542" spans="1:26" ht="14.25" customHeight="1">
      <c r="A542" s="160"/>
      <c r="B542" s="161"/>
      <c r="C542" s="160"/>
      <c r="D542" s="160"/>
      <c r="E542" s="160"/>
      <c r="F542" s="160"/>
      <c r="G542" s="160"/>
      <c r="H542" s="160"/>
      <c r="I542" s="160"/>
      <c r="J542" s="160"/>
      <c r="K542" s="160"/>
      <c r="L542" s="160"/>
      <c r="M542" s="160"/>
      <c r="N542" s="160"/>
      <c r="O542" s="160"/>
      <c r="P542" s="160"/>
      <c r="Q542" s="160"/>
      <c r="R542" s="160"/>
      <c r="S542" s="160"/>
      <c r="T542" s="160"/>
      <c r="U542" s="160"/>
      <c r="V542" s="160"/>
      <c r="W542" s="160"/>
      <c r="X542" s="160"/>
      <c r="Y542" s="160"/>
      <c r="Z542" s="160"/>
    </row>
    <row r="543" spans="1:26" ht="14.25" customHeight="1">
      <c r="A543" s="160"/>
      <c r="B543" s="161"/>
      <c r="C543" s="160"/>
      <c r="D543" s="160"/>
      <c r="E543" s="160"/>
      <c r="F543" s="160"/>
      <c r="G543" s="160"/>
      <c r="H543" s="160"/>
      <c r="I543" s="160"/>
      <c r="J543" s="160"/>
      <c r="K543" s="160"/>
      <c r="L543" s="160"/>
      <c r="M543" s="160"/>
      <c r="N543" s="160"/>
      <c r="O543" s="160"/>
      <c r="P543" s="160"/>
      <c r="Q543" s="160"/>
      <c r="R543" s="160"/>
      <c r="S543" s="160"/>
      <c r="T543" s="160"/>
      <c r="U543" s="160"/>
      <c r="V543" s="160"/>
      <c r="W543" s="160"/>
      <c r="X543" s="160"/>
      <c r="Y543" s="160"/>
      <c r="Z543" s="160"/>
    </row>
    <row r="544" spans="1:26" ht="14.25" customHeight="1">
      <c r="A544" s="160"/>
      <c r="B544" s="161"/>
      <c r="C544" s="160"/>
      <c r="D544" s="160"/>
      <c r="E544" s="160"/>
      <c r="F544" s="160"/>
      <c r="G544" s="160"/>
      <c r="H544" s="160"/>
      <c r="I544" s="160"/>
      <c r="J544" s="160"/>
      <c r="K544" s="160"/>
      <c r="L544" s="160"/>
      <c r="M544" s="160"/>
      <c r="N544" s="160"/>
      <c r="O544" s="160"/>
      <c r="P544" s="160"/>
      <c r="Q544" s="160"/>
      <c r="R544" s="160"/>
      <c r="S544" s="160"/>
      <c r="T544" s="160"/>
      <c r="U544" s="160"/>
      <c r="V544" s="160"/>
      <c r="W544" s="160"/>
      <c r="X544" s="160"/>
      <c r="Y544" s="160"/>
      <c r="Z544" s="160"/>
    </row>
    <row r="545" spans="1:26" ht="14.25" customHeight="1">
      <c r="A545" s="160"/>
      <c r="B545" s="161"/>
      <c r="C545" s="160"/>
      <c r="D545" s="160"/>
      <c r="E545" s="160"/>
      <c r="F545" s="160"/>
      <c r="G545" s="160"/>
      <c r="H545" s="160"/>
      <c r="I545" s="160"/>
      <c r="J545" s="160"/>
      <c r="K545" s="160"/>
      <c r="L545" s="160"/>
      <c r="M545" s="160"/>
      <c r="N545" s="160"/>
      <c r="O545" s="160"/>
      <c r="P545" s="160"/>
      <c r="Q545" s="160"/>
      <c r="R545" s="160"/>
      <c r="S545" s="160"/>
      <c r="T545" s="160"/>
      <c r="U545" s="160"/>
      <c r="V545" s="160"/>
      <c r="W545" s="160"/>
      <c r="X545" s="160"/>
      <c r="Y545" s="160"/>
      <c r="Z545" s="160"/>
    </row>
    <row r="546" spans="1:26" ht="14.25" customHeight="1">
      <c r="A546" s="160"/>
      <c r="B546" s="161"/>
      <c r="C546" s="160"/>
      <c r="D546" s="160"/>
      <c r="E546" s="160"/>
      <c r="F546" s="160"/>
      <c r="G546" s="160"/>
      <c r="H546" s="160"/>
      <c r="I546" s="160"/>
      <c r="J546" s="160"/>
      <c r="K546" s="160"/>
      <c r="L546" s="160"/>
      <c r="M546" s="160"/>
      <c r="N546" s="160"/>
      <c r="O546" s="160"/>
      <c r="P546" s="160"/>
      <c r="Q546" s="160"/>
      <c r="R546" s="160"/>
      <c r="S546" s="160"/>
      <c r="T546" s="160"/>
      <c r="U546" s="160"/>
      <c r="V546" s="160"/>
      <c r="W546" s="160"/>
      <c r="X546" s="160"/>
      <c r="Y546" s="160"/>
      <c r="Z546" s="160"/>
    </row>
    <row r="547" spans="1:26" ht="14.25" customHeight="1">
      <c r="A547" s="160"/>
      <c r="B547" s="161"/>
      <c r="C547" s="160"/>
      <c r="D547" s="160"/>
      <c r="E547" s="160"/>
      <c r="F547" s="160"/>
      <c r="G547" s="160"/>
      <c r="H547" s="160"/>
      <c r="I547" s="160"/>
      <c r="J547" s="160"/>
      <c r="K547" s="160"/>
      <c r="L547" s="160"/>
      <c r="M547" s="160"/>
      <c r="N547" s="160"/>
      <c r="O547" s="160"/>
      <c r="P547" s="160"/>
      <c r="Q547" s="160"/>
      <c r="R547" s="160"/>
      <c r="S547" s="160"/>
      <c r="T547" s="160"/>
      <c r="U547" s="160"/>
      <c r="V547" s="160"/>
      <c r="W547" s="160"/>
      <c r="X547" s="160"/>
      <c r="Y547" s="160"/>
      <c r="Z547" s="160"/>
    </row>
    <row r="548" spans="1:26" ht="14.25" customHeight="1">
      <c r="A548" s="160"/>
      <c r="B548" s="161"/>
      <c r="C548" s="160"/>
      <c r="D548" s="160"/>
      <c r="E548" s="160"/>
      <c r="F548" s="160"/>
      <c r="G548" s="160"/>
      <c r="H548" s="160"/>
      <c r="I548" s="160"/>
      <c r="J548" s="160"/>
      <c r="K548" s="160"/>
      <c r="L548" s="160"/>
      <c r="M548" s="160"/>
      <c r="N548" s="160"/>
      <c r="O548" s="160"/>
      <c r="P548" s="160"/>
      <c r="Q548" s="160"/>
      <c r="R548" s="160"/>
      <c r="S548" s="160"/>
      <c r="T548" s="160"/>
      <c r="U548" s="160"/>
      <c r="V548" s="160"/>
      <c r="W548" s="160"/>
      <c r="X548" s="160"/>
      <c r="Y548" s="160"/>
      <c r="Z548" s="160"/>
    </row>
    <row r="549" spans="1:26" ht="14.25" customHeight="1">
      <c r="A549" s="160"/>
      <c r="B549" s="161"/>
      <c r="C549" s="160"/>
      <c r="D549" s="160"/>
      <c r="E549" s="160"/>
      <c r="F549" s="160"/>
      <c r="G549" s="160"/>
      <c r="H549" s="160"/>
      <c r="I549" s="160"/>
      <c r="J549" s="160"/>
      <c r="K549" s="160"/>
      <c r="L549" s="160"/>
      <c r="M549" s="160"/>
      <c r="N549" s="160"/>
      <c r="O549" s="160"/>
      <c r="P549" s="160"/>
      <c r="Q549" s="160"/>
      <c r="R549" s="160"/>
      <c r="S549" s="160"/>
      <c r="T549" s="160"/>
      <c r="U549" s="160"/>
      <c r="V549" s="160"/>
      <c r="W549" s="160"/>
      <c r="X549" s="160"/>
      <c r="Y549" s="160"/>
      <c r="Z549" s="160"/>
    </row>
    <row r="550" spans="1:26" ht="14.25" customHeight="1">
      <c r="A550" s="160"/>
      <c r="B550" s="161"/>
      <c r="C550" s="160"/>
      <c r="D550" s="160"/>
      <c r="E550" s="160"/>
      <c r="F550" s="160"/>
      <c r="G550" s="160"/>
      <c r="H550" s="160"/>
      <c r="I550" s="160"/>
      <c r="J550" s="160"/>
      <c r="K550" s="160"/>
      <c r="L550" s="160"/>
      <c r="M550" s="160"/>
      <c r="N550" s="160"/>
      <c r="O550" s="160"/>
      <c r="P550" s="160"/>
      <c r="Q550" s="160"/>
      <c r="R550" s="160"/>
      <c r="S550" s="160"/>
      <c r="T550" s="160"/>
      <c r="U550" s="160"/>
      <c r="V550" s="160"/>
      <c r="W550" s="160"/>
      <c r="X550" s="160"/>
      <c r="Y550" s="160"/>
      <c r="Z550" s="160"/>
    </row>
    <row r="551" spans="1:26" ht="14.25" customHeight="1">
      <c r="A551" s="160"/>
      <c r="B551" s="161"/>
      <c r="C551" s="160"/>
      <c r="D551" s="160"/>
      <c r="E551" s="160"/>
      <c r="F551" s="160"/>
      <c r="G551" s="160"/>
      <c r="H551" s="160"/>
      <c r="I551" s="160"/>
      <c r="J551" s="160"/>
      <c r="K551" s="160"/>
      <c r="L551" s="160"/>
      <c r="M551" s="160"/>
      <c r="N551" s="160"/>
      <c r="O551" s="160"/>
      <c r="P551" s="160"/>
      <c r="Q551" s="160"/>
      <c r="R551" s="160"/>
      <c r="S551" s="160"/>
      <c r="T551" s="160"/>
      <c r="U551" s="160"/>
      <c r="V551" s="160"/>
      <c r="W551" s="160"/>
      <c r="X551" s="160"/>
      <c r="Y551" s="160"/>
      <c r="Z551" s="160"/>
    </row>
    <row r="552" spans="1:26" ht="14.25" customHeight="1">
      <c r="A552" s="160"/>
      <c r="B552" s="161"/>
      <c r="C552" s="160"/>
      <c r="D552" s="160"/>
      <c r="E552" s="160"/>
      <c r="F552" s="160"/>
      <c r="G552" s="160"/>
      <c r="H552" s="160"/>
      <c r="I552" s="160"/>
      <c r="J552" s="160"/>
      <c r="K552" s="160"/>
      <c r="L552" s="160"/>
      <c r="M552" s="160"/>
      <c r="N552" s="160"/>
      <c r="O552" s="160"/>
      <c r="P552" s="160"/>
      <c r="Q552" s="160"/>
      <c r="R552" s="160"/>
      <c r="S552" s="160"/>
      <c r="T552" s="160"/>
      <c r="U552" s="160"/>
      <c r="V552" s="160"/>
      <c r="W552" s="160"/>
      <c r="X552" s="160"/>
      <c r="Y552" s="160"/>
      <c r="Z552" s="160"/>
    </row>
    <row r="553" spans="1:26" ht="14.25" customHeight="1">
      <c r="A553" s="160"/>
      <c r="B553" s="161"/>
      <c r="C553" s="160"/>
      <c r="D553" s="160"/>
      <c r="E553" s="160"/>
      <c r="F553" s="160"/>
      <c r="G553" s="160"/>
      <c r="H553" s="160"/>
      <c r="I553" s="160"/>
      <c r="J553" s="160"/>
      <c r="K553" s="160"/>
      <c r="L553" s="160"/>
      <c r="M553" s="160"/>
      <c r="N553" s="160"/>
      <c r="O553" s="160"/>
      <c r="P553" s="160"/>
      <c r="Q553" s="160"/>
      <c r="R553" s="160"/>
      <c r="S553" s="160"/>
      <c r="T553" s="160"/>
      <c r="U553" s="160"/>
      <c r="V553" s="160"/>
      <c r="W553" s="160"/>
      <c r="X553" s="160"/>
      <c r="Y553" s="160"/>
      <c r="Z553" s="160"/>
    </row>
    <row r="554" spans="1:26" ht="14.25" customHeight="1">
      <c r="A554" s="160"/>
      <c r="B554" s="161"/>
      <c r="C554" s="160"/>
      <c r="D554" s="160"/>
      <c r="E554" s="160"/>
      <c r="F554" s="160"/>
      <c r="G554" s="160"/>
      <c r="H554" s="160"/>
      <c r="I554" s="160"/>
      <c r="J554" s="160"/>
      <c r="K554" s="160"/>
      <c r="L554" s="160"/>
      <c r="M554" s="160"/>
      <c r="N554" s="160"/>
      <c r="O554" s="160"/>
      <c r="P554" s="160"/>
      <c r="Q554" s="160"/>
      <c r="R554" s="160"/>
      <c r="S554" s="160"/>
      <c r="T554" s="160"/>
      <c r="U554" s="160"/>
      <c r="V554" s="160"/>
      <c r="W554" s="160"/>
      <c r="X554" s="160"/>
      <c r="Y554" s="160"/>
      <c r="Z554" s="160"/>
    </row>
    <row r="555" spans="1:26" ht="14.25" customHeight="1">
      <c r="A555" s="160"/>
      <c r="B555" s="161"/>
      <c r="C555" s="160"/>
      <c r="D555" s="160"/>
      <c r="E555" s="160"/>
      <c r="F555" s="160"/>
      <c r="G555" s="160"/>
      <c r="H555" s="160"/>
      <c r="I555" s="160"/>
      <c r="J555" s="160"/>
      <c r="K555" s="160"/>
      <c r="L555" s="160"/>
      <c r="M555" s="160"/>
      <c r="N555" s="160"/>
      <c r="O555" s="160"/>
      <c r="P555" s="160"/>
      <c r="Q555" s="160"/>
      <c r="R555" s="160"/>
      <c r="S555" s="160"/>
      <c r="T555" s="160"/>
      <c r="U555" s="160"/>
      <c r="V555" s="160"/>
      <c r="W555" s="160"/>
      <c r="X555" s="160"/>
      <c r="Y555" s="160"/>
      <c r="Z555" s="160"/>
    </row>
    <row r="556" spans="1:26" ht="14.25" customHeight="1">
      <c r="A556" s="160"/>
      <c r="B556" s="161"/>
      <c r="C556" s="160"/>
      <c r="D556" s="160"/>
      <c r="E556" s="160"/>
      <c r="F556" s="160"/>
      <c r="G556" s="160"/>
      <c r="H556" s="160"/>
      <c r="I556" s="160"/>
      <c r="J556" s="160"/>
      <c r="K556" s="160"/>
      <c r="L556" s="160"/>
      <c r="M556" s="160"/>
      <c r="N556" s="160"/>
      <c r="O556" s="160"/>
      <c r="P556" s="160"/>
      <c r="Q556" s="160"/>
      <c r="R556" s="160"/>
      <c r="S556" s="160"/>
      <c r="T556" s="160"/>
      <c r="U556" s="160"/>
      <c r="V556" s="160"/>
      <c r="W556" s="160"/>
      <c r="X556" s="160"/>
      <c r="Y556" s="160"/>
      <c r="Z556" s="160"/>
    </row>
    <row r="557" spans="1:26" ht="14.25" customHeight="1">
      <c r="A557" s="160"/>
      <c r="B557" s="161"/>
      <c r="C557" s="160"/>
      <c r="D557" s="160"/>
      <c r="E557" s="160"/>
      <c r="F557" s="160"/>
      <c r="G557" s="160"/>
      <c r="H557" s="160"/>
      <c r="I557" s="160"/>
      <c r="J557" s="160"/>
      <c r="K557" s="160"/>
      <c r="L557" s="160"/>
      <c r="M557" s="160"/>
      <c r="N557" s="160"/>
      <c r="O557" s="160"/>
      <c r="P557" s="160"/>
      <c r="Q557" s="160"/>
      <c r="R557" s="160"/>
      <c r="S557" s="160"/>
      <c r="T557" s="160"/>
      <c r="U557" s="160"/>
      <c r="V557" s="160"/>
      <c r="W557" s="160"/>
      <c r="X557" s="160"/>
      <c r="Y557" s="160"/>
      <c r="Z557" s="160"/>
    </row>
    <row r="558" spans="1:26" ht="14.25" customHeight="1">
      <c r="A558" s="160"/>
      <c r="B558" s="161"/>
      <c r="C558" s="160"/>
      <c r="D558" s="160"/>
      <c r="E558" s="160"/>
      <c r="F558" s="160"/>
      <c r="G558" s="160"/>
      <c r="H558" s="160"/>
      <c r="I558" s="160"/>
      <c r="J558" s="160"/>
      <c r="K558" s="160"/>
      <c r="L558" s="160"/>
      <c r="M558" s="160"/>
      <c r="N558" s="160"/>
      <c r="O558" s="160"/>
      <c r="P558" s="160"/>
      <c r="Q558" s="160"/>
      <c r="R558" s="160"/>
      <c r="S558" s="160"/>
      <c r="T558" s="160"/>
      <c r="U558" s="160"/>
      <c r="V558" s="160"/>
      <c r="W558" s="160"/>
      <c r="X558" s="160"/>
      <c r="Y558" s="160"/>
      <c r="Z558" s="160"/>
    </row>
    <row r="559" spans="1:26" ht="14.25" customHeight="1">
      <c r="A559" s="160"/>
      <c r="B559" s="161"/>
      <c r="C559" s="160"/>
      <c r="D559" s="160"/>
      <c r="E559" s="160"/>
      <c r="F559" s="160"/>
      <c r="G559" s="160"/>
      <c r="H559" s="160"/>
      <c r="I559" s="160"/>
      <c r="J559" s="160"/>
      <c r="K559" s="160"/>
      <c r="L559" s="160"/>
      <c r="M559" s="160"/>
      <c r="N559" s="160"/>
      <c r="O559" s="160"/>
      <c r="P559" s="160"/>
      <c r="Q559" s="160"/>
      <c r="R559" s="160"/>
      <c r="S559" s="160"/>
      <c r="T559" s="160"/>
      <c r="U559" s="160"/>
      <c r="V559" s="160"/>
      <c r="W559" s="160"/>
      <c r="X559" s="160"/>
      <c r="Y559" s="160"/>
      <c r="Z559" s="160"/>
    </row>
    <row r="560" spans="1:26" ht="14.25" customHeight="1">
      <c r="A560" s="160"/>
      <c r="B560" s="161"/>
      <c r="C560" s="160"/>
      <c r="D560" s="160"/>
      <c r="E560" s="160"/>
      <c r="F560" s="160"/>
      <c r="G560" s="160"/>
      <c r="H560" s="160"/>
      <c r="I560" s="160"/>
      <c r="J560" s="160"/>
      <c r="K560" s="160"/>
      <c r="L560" s="160"/>
      <c r="M560" s="160"/>
      <c r="N560" s="160"/>
      <c r="O560" s="160"/>
      <c r="P560" s="160"/>
      <c r="Q560" s="160"/>
      <c r="R560" s="160"/>
      <c r="S560" s="160"/>
      <c r="T560" s="160"/>
      <c r="U560" s="160"/>
      <c r="V560" s="160"/>
      <c r="W560" s="160"/>
      <c r="X560" s="160"/>
      <c r="Y560" s="160"/>
      <c r="Z560" s="160"/>
    </row>
    <row r="561" spans="1:26" ht="14.25" customHeight="1">
      <c r="A561" s="160"/>
      <c r="B561" s="161"/>
      <c r="C561" s="160"/>
      <c r="D561" s="160"/>
      <c r="E561" s="160"/>
      <c r="F561" s="160"/>
      <c r="G561" s="160"/>
      <c r="H561" s="160"/>
      <c r="I561" s="160"/>
      <c r="J561" s="160"/>
      <c r="K561" s="160"/>
      <c r="L561" s="160"/>
      <c r="M561" s="160"/>
      <c r="N561" s="160"/>
      <c r="O561" s="160"/>
      <c r="P561" s="160"/>
      <c r="Q561" s="160"/>
      <c r="R561" s="160"/>
      <c r="S561" s="160"/>
      <c r="T561" s="160"/>
      <c r="U561" s="160"/>
      <c r="V561" s="160"/>
      <c r="W561" s="160"/>
      <c r="X561" s="160"/>
      <c r="Y561" s="160"/>
      <c r="Z561" s="160"/>
    </row>
    <row r="562" spans="1:26" ht="14.25" customHeight="1">
      <c r="A562" s="160"/>
      <c r="B562" s="161"/>
      <c r="C562" s="160"/>
      <c r="D562" s="160"/>
      <c r="E562" s="160"/>
      <c r="F562" s="160"/>
      <c r="G562" s="160"/>
      <c r="H562" s="160"/>
      <c r="I562" s="160"/>
      <c r="J562" s="160"/>
      <c r="K562" s="160"/>
      <c r="L562" s="160"/>
      <c r="M562" s="160"/>
      <c r="N562" s="160"/>
      <c r="O562" s="160"/>
      <c r="P562" s="160"/>
      <c r="Q562" s="160"/>
      <c r="R562" s="160"/>
      <c r="S562" s="160"/>
      <c r="T562" s="160"/>
      <c r="U562" s="160"/>
      <c r="V562" s="160"/>
      <c r="W562" s="160"/>
      <c r="X562" s="160"/>
      <c r="Y562" s="160"/>
      <c r="Z562" s="160"/>
    </row>
    <row r="563" spans="1:26" ht="14.25" customHeight="1">
      <c r="A563" s="160"/>
      <c r="B563" s="161"/>
      <c r="C563" s="160"/>
      <c r="D563" s="160"/>
      <c r="E563" s="160"/>
      <c r="F563" s="160"/>
      <c r="G563" s="160"/>
      <c r="H563" s="160"/>
      <c r="I563" s="160"/>
      <c r="J563" s="160"/>
      <c r="K563" s="160"/>
      <c r="L563" s="160"/>
      <c r="M563" s="160"/>
      <c r="N563" s="160"/>
      <c r="O563" s="160"/>
      <c r="P563" s="160"/>
      <c r="Q563" s="160"/>
      <c r="R563" s="160"/>
      <c r="S563" s="160"/>
      <c r="T563" s="160"/>
      <c r="U563" s="160"/>
      <c r="V563" s="160"/>
      <c r="W563" s="160"/>
      <c r="X563" s="160"/>
      <c r="Y563" s="160"/>
      <c r="Z563" s="160"/>
    </row>
    <row r="564" spans="1:26" ht="14.25" customHeight="1">
      <c r="A564" s="160"/>
      <c r="B564" s="161"/>
      <c r="C564" s="160"/>
      <c r="D564" s="160"/>
      <c r="E564" s="160"/>
      <c r="F564" s="160"/>
      <c r="G564" s="160"/>
      <c r="H564" s="160"/>
      <c r="I564" s="160"/>
      <c r="J564" s="160"/>
      <c r="K564" s="160"/>
      <c r="L564" s="160"/>
      <c r="M564" s="160"/>
      <c r="N564" s="160"/>
      <c r="O564" s="160"/>
      <c r="P564" s="160"/>
      <c r="Q564" s="160"/>
      <c r="R564" s="160"/>
      <c r="S564" s="160"/>
      <c r="T564" s="160"/>
      <c r="U564" s="160"/>
      <c r="V564" s="160"/>
      <c r="W564" s="160"/>
      <c r="X564" s="160"/>
      <c r="Y564" s="160"/>
      <c r="Z564" s="160"/>
    </row>
    <row r="565" spans="1:26" ht="14.25" customHeight="1">
      <c r="A565" s="160"/>
      <c r="B565" s="161"/>
      <c r="C565" s="160"/>
      <c r="D565" s="160"/>
      <c r="E565" s="160"/>
      <c r="F565" s="160"/>
      <c r="G565" s="160"/>
      <c r="H565" s="160"/>
      <c r="I565" s="160"/>
      <c r="J565" s="160"/>
      <c r="K565" s="160"/>
      <c r="L565" s="160"/>
      <c r="M565" s="160"/>
      <c r="N565" s="160"/>
      <c r="O565" s="160"/>
      <c r="P565" s="160"/>
      <c r="Q565" s="160"/>
      <c r="R565" s="160"/>
      <c r="S565" s="160"/>
      <c r="T565" s="160"/>
      <c r="U565" s="160"/>
      <c r="V565" s="160"/>
      <c r="W565" s="160"/>
      <c r="X565" s="160"/>
      <c r="Y565" s="160"/>
      <c r="Z565" s="160"/>
    </row>
    <row r="566" spans="1:26" ht="14.25" customHeight="1">
      <c r="A566" s="160"/>
      <c r="B566" s="161"/>
      <c r="C566" s="160"/>
      <c r="D566" s="160"/>
      <c r="E566" s="160"/>
      <c r="F566" s="160"/>
      <c r="G566" s="160"/>
      <c r="H566" s="160"/>
      <c r="I566" s="160"/>
      <c r="J566" s="160"/>
      <c r="K566" s="160"/>
      <c r="L566" s="160"/>
      <c r="M566" s="160"/>
      <c r="N566" s="160"/>
      <c r="O566" s="160"/>
      <c r="P566" s="160"/>
      <c r="Q566" s="160"/>
      <c r="R566" s="160"/>
      <c r="S566" s="160"/>
      <c r="T566" s="160"/>
      <c r="U566" s="160"/>
      <c r="V566" s="160"/>
      <c r="W566" s="160"/>
      <c r="X566" s="160"/>
      <c r="Y566" s="160"/>
      <c r="Z566" s="160"/>
    </row>
    <row r="567" spans="1:26" ht="14.25" customHeight="1">
      <c r="A567" s="160"/>
      <c r="B567" s="161"/>
      <c r="C567" s="160"/>
      <c r="D567" s="160"/>
      <c r="E567" s="160"/>
      <c r="F567" s="160"/>
      <c r="G567" s="160"/>
      <c r="H567" s="160"/>
      <c r="I567" s="160"/>
      <c r="J567" s="160"/>
      <c r="K567" s="160"/>
      <c r="L567" s="160"/>
      <c r="M567" s="160"/>
      <c r="N567" s="160"/>
      <c r="O567" s="160"/>
      <c r="P567" s="160"/>
      <c r="Q567" s="160"/>
      <c r="R567" s="160"/>
      <c r="S567" s="160"/>
      <c r="T567" s="160"/>
      <c r="U567" s="160"/>
      <c r="V567" s="160"/>
      <c r="W567" s="160"/>
      <c r="X567" s="160"/>
      <c r="Y567" s="160"/>
      <c r="Z567" s="160"/>
    </row>
    <row r="568" spans="1:26" ht="14.25" customHeight="1">
      <c r="A568" s="160"/>
      <c r="B568" s="161"/>
      <c r="C568" s="160"/>
      <c r="D568" s="160"/>
      <c r="E568" s="160"/>
      <c r="F568" s="160"/>
      <c r="G568" s="160"/>
      <c r="H568" s="160"/>
      <c r="I568" s="160"/>
      <c r="J568" s="160"/>
      <c r="K568" s="160"/>
      <c r="L568" s="160"/>
      <c r="M568" s="160"/>
      <c r="N568" s="160"/>
      <c r="O568" s="160"/>
      <c r="P568" s="160"/>
      <c r="Q568" s="160"/>
      <c r="R568" s="160"/>
      <c r="S568" s="160"/>
      <c r="T568" s="160"/>
      <c r="U568" s="160"/>
      <c r="V568" s="160"/>
      <c r="W568" s="160"/>
      <c r="X568" s="160"/>
      <c r="Y568" s="160"/>
      <c r="Z568" s="160"/>
    </row>
    <row r="569" spans="1:26" ht="14.25" customHeight="1">
      <c r="A569" s="160"/>
      <c r="B569" s="161"/>
      <c r="C569" s="160"/>
      <c r="D569" s="160"/>
      <c r="E569" s="160"/>
      <c r="F569" s="160"/>
      <c r="G569" s="160"/>
      <c r="H569" s="160"/>
      <c r="I569" s="160"/>
      <c r="J569" s="160"/>
      <c r="K569" s="160"/>
      <c r="L569" s="160"/>
      <c r="M569" s="160"/>
      <c r="N569" s="160"/>
      <c r="O569" s="160"/>
      <c r="P569" s="160"/>
      <c r="Q569" s="160"/>
      <c r="R569" s="160"/>
      <c r="S569" s="160"/>
      <c r="T569" s="160"/>
      <c r="U569" s="160"/>
      <c r="V569" s="160"/>
      <c r="W569" s="160"/>
      <c r="X569" s="160"/>
      <c r="Y569" s="160"/>
      <c r="Z569" s="160"/>
    </row>
    <row r="570" spans="1:26" ht="14.25" customHeight="1">
      <c r="A570" s="160"/>
      <c r="B570" s="161"/>
      <c r="C570" s="160"/>
      <c r="D570" s="160"/>
      <c r="E570" s="160"/>
      <c r="F570" s="160"/>
      <c r="G570" s="160"/>
      <c r="H570" s="160"/>
      <c r="I570" s="160"/>
      <c r="J570" s="160"/>
      <c r="K570" s="160"/>
      <c r="L570" s="160"/>
      <c r="M570" s="160"/>
      <c r="N570" s="160"/>
      <c r="O570" s="160"/>
      <c r="P570" s="160"/>
      <c r="Q570" s="160"/>
      <c r="R570" s="160"/>
      <c r="S570" s="160"/>
      <c r="T570" s="160"/>
      <c r="U570" s="160"/>
      <c r="V570" s="160"/>
      <c r="W570" s="160"/>
      <c r="X570" s="160"/>
      <c r="Y570" s="160"/>
      <c r="Z570" s="160"/>
    </row>
    <row r="571" spans="1:26" ht="14.25" customHeight="1">
      <c r="A571" s="160"/>
      <c r="B571" s="161"/>
      <c r="C571" s="160"/>
      <c r="D571" s="160"/>
      <c r="E571" s="160"/>
      <c r="F571" s="160"/>
      <c r="G571" s="160"/>
      <c r="H571" s="160"/>
      <c r="I571" s="160"/>
      <c r="J571" s="160"/>
      <c r="K571" s="160"/>
      <c r="L571" s="160"/>
      <c r="M571" s="160"/>
      <c r="N571" s="160"/>
      <c r="O571" s="160"/>
      <c r="P571" s="160"/>
      <c r="Q571" s="160"/>
      <c r="R571" s="160"/>
      <c r="S571" s="160"/>
      <c r="T571" s="160"/>
      <c r="U571" s="160"/>
      <c r="V571" s="160"/>
      <c r="W571" s="160"/>
      <c r="X571" s="160"/>
      <c r="Y571" s="160"/>
      <c r="Z571" s="160"/>
    </row>
    <row r="572" spans="1:26" ht="14.25" customHeight="1">
      <c r="A572" s="160"/>
      <c r="B572" s="161"/>
      <c r="C572" s="160"/>
      <c r="D572" s="160"/>
      <c r="E572" s="160"/>
      <c r="F572" s="160"/>
      <c r="G572" s="160"/>
      <c r="H572" s="160"/>
      <c r="I572" s="160"/>
      <c r="J572" s="160"/>
      <c r="K572" s="160"/>
      <c r="L572" s="160"/>
      <c r="M572" s="160"/>
      <c r="N572" s="160"/>
      <c r="O572" s="160"/>
      <c r="P572" s="160"/>
      <c r="Q572" s="160"/>
      <c r="R572" s="160"/>
      <c r="S572" s="160"/>
      <c r="T572" s="160"/>
      <c r="U572" s="160"/>
      <c r="V572" s="160"/>
      <c r="W572" s="160"/>
      <c r="X572" s="160"/>
      <c r="Y572" s="160"/>
      <c r="Z572" s="160"/>
    </row>
    <row r="573" spans="1:26" ht="14.25" customHeight="1">
      <c r="A573" s="160"/>
      <c r="B573" s="161"/>
      <c r="C573" s="160"/>
      <c r="D573" s="160"/>
      <c r="E573" s="160"/>
      <c r="F573" s="160"/>
      <c r="G573" s="160"/>
      <c r="H573" s="160"/>
      <c r="I573" s="160"/>
      <c r="J573" s="160"/>
      <c r="K573" s="160"/>
      <c r="L573" s="160"/>
      <c r="M573" s="160"/>
      <c r="N573" s="160"/>
      <c r="O573" s="160"/>
      <c r="P573" s="160"/>
      <c r="Q573" s="160"/>
      <c r="R573" s="160"/>
      <c r="S573" s="160"/>
      <c r="T573" s="160"/>
      <c r="U573" s="160"/>
      <c r="V573" s="160"/>
      <c r="W573" s="160"/>
      <c r="X573" s="160"/>
      <c r="Y573" s="160"/>
      <c r="Z573" s="160"/>
    </row>
    <row r="574" spans="1:26" ht="14.25" customHeight="1">
      <c r="A574" s="160"/>
      <c r="B574" s="161"/>
      <c r="C574" s="160"/>
      <c r="D574" s="160"/>
      <c r="E574" s="160"/>
      <c r="F574" s="160"/>
      <c r="G574" s="160"/>
      <c r="H574" s="160"/>
      <c r="I574" s="160"/>
      <c r="J574" s="160"/>
      <c r="K574" s="160"/>
      <c r="L574" s="160"/>
      <c r="M574" s="160"/>
      <c r="N574" s="160"/>
      <c r="O574" s="160"/>
      <c r="P574" s="160"/>
      <c r="Q574" s="160"/>
      <c r="R574" s="160"/>
      <c r="S574" s="160"/>
      <c r="T574" s="160"/>
      <c r="U574" s="160"/>
      <c r="V574" s="160"/>
      <c r="W574" s="160"/>
      <c r="X574" s="160"/>
      <c r="Y574" s="160"/>
      <c r="Z574" s="160"/>
    </row>
    <row r="575" spans="1:26" ht="14.25" customHeight="1">
      <c r="A575" s="160"/>
      <c r="B575" s="161"/>
      <c r="C575" s="160"/>
      <c r="D575" s="160"/>
      <c r="E575" s="160"/>
      <c r="F575" s="160"/>
      <c r="G575" s="160"/>
      <c r="H575" s="160"/>
      <c r="I575" s="160"/>
      <c r="J575" s="160"/>
      <c r="K575" s="160"/>
      <c r="L575" s="160"/>
      <c r="M575" s="160"/>
      <c r="N575" s="160"/>
      <c r="O575" s="160"/>
      <c r="P575" s="160"/>
      <c r="Q575" s="160"/>
      <c r="R575" s="160"/>
      <c r="S575" s="160"/>
      <c r="T575" s="160"/>
      <c r="U575" s="160"/>
      <c r="V575" s="160"/>
      <c r="W575" s="160"/>
      <c r="X575" s="160"/>
      <c r="Y575" s="160"/>
      <c r="Z575" s="160"/>
    </row>
    <row r="576" spans="1:26" ht="14.25" customHeight="1">
      <c r="A576" s="160"/>
      <c r="B576" s="161"/>
      <c r="C576" s="160"/>
      <c r="D576" s="160"/>
      <c r="E576" s="160"/>
      <c r="F576" s="160"/>
      <c r="G576" s="160"/>
      <c r="H576" s="160"/>
      <c r="I576" s="160"/>
      <c r="J576" s="160"/>
      <c r="K576" s="160"/>
      <c r="L576" s="160"/>
      <c r="M576" s="160"/>
      <c r="N576" s="160"/>
      <c r="O576" s="160"/>
      <c r="P576" s="160"/>
      <c r="Q576" s="160"/>
      <c r="R576" s="160"/>
      <c r="S576" s="160"/>
      <c r="T576" s="160"/>
      <c r="U576" s="160"/>
      <c r="V576" s="160"/>
      <c r="W576" s="160"/>
      <c r="X576" s="160"/>
      <c r="Y576" s="160"/>
      <c r="Z576" s="160"/>
    </row>
    <row r="577" spans="1:26" ht="14.25" customHeight="1">
      <c r="A577" s="160"/>
      <c r="B577" s="161"/>
      <c r="C577" s="160"/>
      <c r="D577" s="160"/>
      <c r="E577" s="160"/>
      <c r="F577" s="160"/>
      <c r="G577" s="160"/>
      <c r="H577" s="160"/>
      <c r="I577" s="160"/>
      <c r="J577" s="160"/>
      <c r="K577" s="160"/>
      <c r="L577" s="160"/>
      <c r="M577" s="160"/>
      <c r="N577" s="160"/>
      <c r="O577" s="160"/>
      <c r="P577" s="160"/>
      <c r="Q577" s="160"/>
      <c r="R577" s="160"/>
      <c r="S577" s="160"/>
      <c r="T577" s="160"/>
      <c r="U577" s="160"/>
      <c r="V577" s="160"/>
      <c r="W577" s="160"/>
      <c r="X577" s="160"/>
      <c r="Y577" s="160"/>
      <c r="Z577" s="160"/>
    </row>
    <row r="578" spans="1:26" ht="14.25" customHeight="1">
      <c r="A578" s="160"/>
      <c r="B578" s="161"/>
      <c r="C578" s="160"/>
      <c r="D578" s="160"/>
      <c r="E578" s="160"/>
      <c r="F578" s="160"/>
      <c r="G578" s="160"/>
      <c r="H578" s="160"/>
      <c r="I578" s="160"/>
      <c r="J578" s="160"/>
      <c r="K578" s="160"/>
      <c r="L578" s="160"/>
      <c r="M578" s="160"/>
      <c r="N578" s="160"/>
      <c r="O578" s="160"/>
      <c r="P578" s="160"/>
      <c r="Q578" s="160"/>
      <c r="R578" s="160"/>
      <c r="S578" s="160"/>
      <c r="T578" s="160"/>
      <c r="U578" s="160"/>
      <c r="V578" s="160"/>
      <c r="W578" s="160"/>
      <c r="X578" s="160"/>
      <c r="Y578" s="160"/>
      <c r="Z578" s="160"/>
    </row>
    <row r="579" spans="1:26" ht="14.25" customHeight="1">
      <c r="A579" s="160"/>
      <c r="B579" s="161"/>
      <c r="C579" s="160"/>
      <c r="D579" s="160"/>
      <c r="E579" s="160"/>
      <c r="F579" s="160"/>
      <c r="G579" s="160"/>
      <c r="H579" s="160"/>
      <c r="I579" s="160"/>
      <c r="J579" s="160"/>
      <c r="K579" s="160"/>
      <c r="L579" s="160"/>
      <c r="M579" s="160"/>
      <c r="N579" s="160"/>
      <c r="O579" s="160"/>
      <c r="P579" s="160"/>
      <c r="Q579" s="160"/>
      <c r="R579" s="160"/>
      <c r="S579" s="160"/>
      <c r="T579" s="160"/>
      <c r="U579" s="160"/>
      <c r="V579" s="160"/>
      <c r="W579" s="160"/>
      <c r="X579" s="160"/>
      <c r="Y579" s="160"/>
      <c r="Z579" s="160"/>
    </row>
    <row r="580" spans="1:26" ht="14.25" customHeight="1">
      <c r="A580" s="160"/>
      <c r="B580" s="161"/>
      <c r="C580" s="160"/>
      <c r="D580" s="160"/>
      <c r="E580" s="160"/>
      <c r="F580" s="160"/>
      <c r="G580" s="160"/>
      <c r="H580" s="160"/>
      <c r="I580" s="160"/>
      <c r="J580" s="160"/>
      <c r="K580" s="160"/>
      <c r="L580" s="160"/>
      <c r="M580" s="160"/>
      <c r="N580" s="160"/>
      <c r="O580" s="160"/>
      <c r="P580" s="160"/>
      <c r="Q580" s="160"/>
      <c r="R580" s="160"/>
      <c r="S580" s="160"/>
      <c r="T580" s="160"/>
      <c r="U580" s="160"/>
      <c r="V580" s="160"/>
      <c r="W580" s="160"/>
      <c r="X580" s="160"/>
      <c r="Y580" s="160"/>
      <c r="Z580" s="160"/>
    </row>
    <row r="581" spans="1:26" ht="14.25" customHeight="1">
      <c r="A581" s="160"/>
      <c r="B581" s="161"/>
      <c r="C581" s="160"/>
      <c r="D581" s="160"/>
      <c r="E581" s="160"/>
      <c r="F581" s="160"/>
      <c r="G581" s="160"/>
      <c r="H581" s="160"/>
      <c r="I581" s="160"/>
      <c r="J581" s="160"/>
      <c r="K581" s="160"/>
      <c r="L581" s="160"/>
      <c r="M581" s="160"/>
      <c r="N581" s="160"/>
      <c r="O581" s="160"/>
      <c r="P581" s="160"/>
      <c r="Q581" s="160"/>
      <c r="R581" s="160"/>
      <c r="S581" s="160"/>
      <c r="T581" s="160"/>
      <c r="U581" s="160"/>
      <c r="V581" s="160"/>
      <c r="W581" s="160"/>
      <c r="X581" s="160"/>
      <c r="Y581" s="160"/>
      <c r="Z581" s="160"/>
    </row>
    <row r="582" spans="1:26" ht="14.25" customHeight="1">
      <c r="A582" s="160"/>
      <c r="B582" s="161"/>
      <c r="C582" s="160"/>
      <c r="D582" s="160"/>
      <c r="E582" s="160"/>
      <c r="F582" s="160"/>
      <c r="G582" s="160"/>
      <c r="H582" s="160"/>
      <c r="I582" s="160"/>
      <c r="J582" s="160"/>
      <c r="K582" s="160"/>
      <c r="L582" s="160"/>
      <c r="M582" s="160"/>
      <c r="N582" s="160"/>
      <c r="O582" s="160"/>
      <c r="P582" s="160"/>
      <c r="Q582" s="160"/>
      <c r="R582" s="160"/>
      <c r="S582" s="160"/>
      <c r="T582" s="160"/>
      <c r="U582" s="160"/>
      <c r="V582" s="160"/>
      <c r="W582" s="160"/>
      <c r="X582" s="160"/>
      <c r="Y582" s="160"/>
      <c r="Z582" s="160"/>
    </row>
    <row r="583" spans="1:26" ht="14.25" customHeight="1">
      <c r="A583" s="160"/>
      <c r="B583" s="161"/>
      <c r="C583" s="160"/>
      <c r="D583" s="160"/>
      <c r="E583" s="160"/>
      <c r="F583" s="160"/>
      <c r="G583" s="160"/>
      <c r="H583" s="160"/>
      <c r="I583" s="160"/>
      <c r="J583" s="160"/>
      <c r="K583" s="160"/>
      <c r="L583" s="160"/>
      <c r="M583" s="160"/>
      <c r="N583" s="160"/>
      <c r="O583" s="160"/>
      <c r="P583" s="160"/>
      <c r="Q583" s="160"/>
      <c r="R583" s="160"/>
      <c r="S583" s="160"/>
      <c r="T583" s="160"/>
      <c r="U583" s="160"/>
      <c r="V583" s="160"/>
      <c r="W583" s="160"/>
      <c r="X583" s="160"/>
      <c r="Y583" s="160"/>
      <c r="Z583" s="160"/>
    </row>
    <row r="584" spans="1:26" ht="14.25" customHeight="1">
      <c r="A584" s="160"/>
      <c r="B584" s="161"/>
      <c r="C584" s="160"/>
      <c r="D584" s="160"/>
      <c r="E584" s="160"/>
      <c r="F584" s="160"/>
      <c r="G584" s="160"/>
      <c r="H584" s="160"/>
      <c r="I584" s="160"/>
      <c r="J584" s="160"/>
      <c r="K584" s="160"/>
      <c r="L584" s="160"/>
      <c r="M584" s="160"/>
      <c r="N584" s="160"/>
      <c r="O584" s="160"/>
      <c r="P584" s="160"/>
      <c r="Q584" s="160"/>
      <c r="R584" s="160"/>
      <c r="S584" s="160"/>
      <c r="T584" s="160"/>
      <c r="U584" s="160"/>
      <c r="V584" s="160"/>
      <c r="W584" s="160"/>
      <c r="X584" s="160"/>
      <c r="Y584" s="160"/>
      <c r="Z584" s="160"/>
    </row>
    <row r="585" spans="1:26" ht="14.25" customHeight="1">
      <c r="A585" s="160"/>
      <c r="B585" s="161"/>
      <c r="C585" s="160"/>
      <c r="D585" s="160"/>
      <c r="E585" s="160"/>
      <c r="F585" s="160"/>
      <c r="G585" s="160"/>
      <c r="H585" s="160"/>
      <c r="I585" s="160"/>
      <c r="J585" s="160"/>
      <c r="K585" s="160"/>
      <c r="L585" s="160"/>
      <c r="M585" s="160"/>
      <c r="N585" s="160"/>
      <c r="O585" s="160"/>
      <c r="P585" s="160"/>
      <c r="Q585" s="160"/>
      <c r="R585" s="160"/>
      <c r="S585" s="160"/>
      <c r="T585" s="160"/>
      <c r="U585" s="160"/>
      <c r="V585" s="160"/>
      <c r="W585" s="160"/>
      <c r="X585" s="160"/>
      <c r="Y585" s="160"/>
      <c r="Z585" s="160"/>
    </row>
    <row r="586" spans="1:26" ht="14.25" customHeight="1">
      <c r="A586" s="160"/>
      <c r="B586" s="161"/>
      <c r="C586" s="160"/>
      <c r="D586" s="160"/>
      <c r="E586" s="160"/>
      <c r="F586" s="160"/>
      <c r="G586" s="160"/>
      <c r="H586" s="160"/>
      <c r="I586" s="160"/>
      <c r="J586" s="160"/>
      <c r="K586" s="160"/>
      <c r="L586" s="160"/>
      <c r="M586" s="160"/>
      <c r="N586" s="160"/>
      <c r="O586" s="160"/>
      <c r="P586" s="160"/>
      <c r="Q586" s="160"/>
      <c r="R586" s="160"/>
      <c r="S586" s="160"/>
      <c r="T586" s="160"/>
      <c r="U586" s="160"/>
      <c r="V586" s="160"/>
      <c r="W586" s="160"/>
      <c r="X586" s="160"/>
      <c r="Y586" s="160"/>
      <c r="Z586" s="160"/>
    </row>
    <row r="587" spans="1:26" ht="14.25" customHeight="1">
      <c r="A587" s="160"/>
      <c r="B587" s="161"/>
      <c r="C587" s="160"/>
      <c r="D587" s="160"/>
      <c r="E587" s="160"/>
      <c r="F587" s="160"/>
      <c r="G587" s="160"/>
      <c r="H587" s="160"/>
      <c r="I587" s="160"/>
      <c r="J587" s="160"/>
      <c r="K587" s="160"/>
      <c r="L587" s="160"/>
      <c r="M587" s="160"/>
      <c r="N587" s="160"/>
      <c r="O587" s="160"/>
      <c r="P587" s="160"/>
      <c r="Q587" s="160"/>
      <c r="R587" s="160"/>
      <c r="S587" s="160"/>
      <c r="T587" s="160"/>
      <c r="U587" s="160"/>
      <c r="V587" s="160"/>
      <c r="W587" s="160"/>
      <c r="X587" s="160"/>
      <c r="Y587" s="160"/>
      <c r="Z587" s="160"/>
    </row>
    <row r="588" spans="1:26" ht="14.25" customHeight="1">
      <c r="A588" s="160"/>
      <c r="B588" s="161"/>
      <c r="C588" s="160"/>
      <c r="D588" s="160"/>
      <c r="E588" s="160"/>
      <c r="F588" s="160"/>
      <c r="G588" s="160"/>
      <c r="H588" s="160"/>
      <c r="I588" s="160"/>
      <c r="J588" s="160"/>
      <c r="K588" s="160"/>
      <c r="L588" s="160"/>
      <c r="M588" s="160"/>
      <c r="N588" s="160"/>
      <c r="O588" s="160"/>
      <c r="P588" s="160"/>
      <c r="Q588" s="160"/>
      <c r="R588" s="160"/>
      <c r="S588" s="160"/>
      <c r="T588" s="160"/>
      <c r="U588" s="160"/>
      <c r="V588" s="160"/>
      <c r="W588" s="160"/>
      <c r="X588" s="160"/>
      <c r="Y588" s="160"/>
      <c r="Z588" s="160"/>
    </row>
    <row r="589" spans="1:26" ht="14.25" customHeight="1">
      <c r="A589" s="160"/>
      <c r="B589" s="161"/>
      <c r="C589" s="160"/>
      <c r="D589" s="160"/>
      <c r="E589" s="160"/>
      <c r="F589" s="160"/>
      <c r="G589" s="160"/>
      <c r="H589" s="160"/>
      <c r="I589" s="160"/>
      <c r="J589" s="160"/>
      <c r="K589" s="160"/>
      <c r="L589" s="160"/>
      <c r="M589" s="160"/>
      <c r="N589" s="160"/>
      <c r="O589" s="160"/>
      <c r="P589" s="160"/>
      <c r="Q589" s="160"/>
      <c r="R589" s="160"/>
      <c r="S589" s="160"/>
      <c r="T589" s="160"/>
      <c r="U589" s="160"/>
      <c r="V589" s="160"/>
      <c r="W589" s="160"/>
      <c r="X589" s="160"/>
      <c r="Y589" s="160"/>
      <c r="Z589" s="160"/>
    </row>
    <row r="590" spans="1:26" ht="14.25" customHeight="1">
      <c r="A590" s="160"/>
      <c r="B590" s="161"/>
      <c r="C590" s="160"/>
      <c r="D590" s="160"/>
      <c r="E590" s="160"/>
      <c r="F590" s="160"/>
      <c r="G590" s="160"/>
      <c r="H590" s="160"/>
      <c r="I590" s="160"/>
      <c r="J590" s="160"/>
      <c r="K590" s="160"/>
      <c r="L590" s="160"/>
      <c r="M590" s="160"/>
      <c r="N590" s="160"/>
      <c r="O590" s="160"/>
      <c r="P590" s="160"/>
      <c r="Q590" s="160"/>
      <c r="R590" s="160"/>
      <c r="S590" s="160"/>
      <c r="T590" s="160"/>
      <c r="U590" s="160"/>
      <c r="V590" s="160"/>
      <c r="W590" s="160"/>
      <c r="X590" s="160"/>
      <c r="Y590" s="160"/>
      <c r="Z590" s="160"/>
    </row>
    <row r="591" spans="1:26" ht="14.25" customHeight="1">
      <c r="A591" s="160"/>
      <c r="B591" s="161"/>
      <c r="C591" s="160"/>
      <c r="D591" s="160"/>
      <c r="E591" s="160"/>
      <c r="F591" s="160"/>
      <c r="G591" s="160"/>
      <c r="H591" s="160"/>
      <c r="I591" s="160"/>
      <c r="J591" s="160"/>
      <c r="K591" s="160"/>
      <c r="L591" s="160"/>
      <c r="M591" s="160"/>
      <c r="N591" s="160"/>
      <c r="O591" s="160"/>
      <c r="P591" s="160"/>
      <c r="Q591" s="160"/>
      <c r="R591" s="160"/>
      <c r="S591" s="160"/>
      <c r="T591" s="160"/>
      <c r="U591" s="160"/>
      <c r="V591" s="160"/>
      <c r="W591" s="160"/>
      <c r="X591" s="160"/>
      <c r="Y591" s="160"/>
      <c r="Z591" s="160"/>
    </row>
    <row r="592" spans="1:26" ht="14.25" customHeight="1">
      <c r="A592" s="160"/>
      <c r="B592" s="161"/>
      <c r="C592" s="160"/>
      <c r="D592" s="160"/>
      <c r="E592" s="160"/>
      <c r="F592" s="160"/>
      <c r="G592" s="160"/>
      <c r="H592" s="160"/>
      <c r="I592" s="160"/>
      <c r="J592" s="160"/>
      <c r="K592" s="160"/>
      <c r="L592" s="160"/>
      <c r="M592" s="160"/>
      <c r="N592" s="160"/>
      <c r="O592" s="160"/>
      <c r="P592" s="160"/>
      <c r="Q592" s="160"/>
      <c r="R592" s="160"/>
      <c r="S592" s="160"/>
      <c r="T592" s="160"/>
      <c r="U592" s="160"/>
      <c r="V592" s="160"/>
      <c r="W592" s="160"/>
      <c r="X592" s="160"/>
      <c r="Y592" s="160"/>
      <c r="Z592" s="160"/>
    </row>
    <row r="593" spans="1:26" ht="14.25" customHeight="1">
      <c r="A593" s="160"/>
      <c r="B593" s="161"/>
      <c r="C593" s="160"/>
      <c r="D593" s="160"/>
      <c r="E593" s="160"/>
      <c r="F593" s="160"/>
      <c r="G593" s="160"/>
      <c r="H593" s="160"/>
      <c r="I593" s="160"/>
      <c r="J593" s="160"/>
      <c r="K593" s="160"/>
      <c r="L593" s="160"/>
      <c r="M593" s="160"/>
      <c r="N593" s="160"/>
      <c r="O593" s="160"/>
      <c r="P593" s="160"/>
      <c r="Q593" s="160"/>
      <c r="R593" s="160"/>
      <c r="S593" s="160"/>
      <c r="T593" s="160"/>
      <c r="U593" s="160"/>
      <c r="V593" s="160"/>
      <c r="W593" s="160"/>
      <c r="X593" s="160"/>
      <c r="Y593" s="160"/>
      <c r="Z593" s="160"/>
    </row>
    <row r="594" spans="1:26" ht="14.25" customHeight="1">
      <c r="A594" s="160"/>
      <c r="B594" s="161"/>
      <c r="C594" s="160"/>
      <c r="D594" s="160"/>
      <c r="E594" s="160"/>
      <c r="F594" s="160"/>
      <c r="G594" s="160"/>
      <c r="H594" s="160"/>
      <c r="I594" s="160"/>
      <c r="J594" s="160"/>
      <c r="K594" s="160"/>
      <c r="L594" s="160"/>
      <c r="M594" s="160"/>
      <c r="N594" s="160"/>
      <c r="O594" s="160"/>
      <c r="P594" s="160"/>
      <c r="Q594" s="160"/>
      <c r="R594" s="160"/>
      <c r="S594" s="160"/>
      <c r="T594" s="160"/>
      <c r="U594" s="160"/>
      <c r="V594" s="160"/>
      <c r="W594" s="160"/>
      <c r="X594" s="160"/>
      <c r="Y594" s="160"/>
      <c r="Z594" s="160"/>
    </row>
    <row r="595" spans="1:26" ht="14.25" customHeight="1">
      <c r="A595" s="160"/>
      <c r="B595" s="161"/>
      <c r="C595" s="160"/>
      <c r="D595" s="160"/>
      <c r="E595" s="160"/>
      <c r="F595" s="160"/>
      <c r="G595" s="160"/>
      <c r="H595" s="160"/>
      <c r="I595" s="160"/>
      <c r="J595" s="160"/>
      <c r="K595" s="160"/>
      <c r="L595" s="160"/>
      <c r="M595" s="160"/>
      <c r="N595" s="160"/>
      <c r="O595" s="160"/>
      <c r="P595" s="160"/>
      <c r="Q595" s="160"/>
      <c r="R595" s="160"/>
      <c r="S595" s="160"/>
      <c r="T595" s="160"/>
      <c r="U595" s="160"/>
      <c r="V595" s="160"/>
      <c r="W595" s="160"/>
      <c r="X595" s="160"/>
      <c r="Y595" s="160"/>
      <c r="Z595" s="160"/>
    </row>
    <row r="596" spans="1:26" ht="14.25" customHeight="1">
      <c r="A596" s="160"/>
      <c r="B596" s="161"/>
      <c r="C596" s="160"/>
      <c r="D596" s="160"/>
      <c r="E596" s="160"/>
      <c r="F596" s="160"/>
      <c r="G596" s="160"/>
      <c r="H596" s="160"/>
      <c r="I596" s="160"/>
      <c r="J596" s="160"/>
      <c r="K596" s="160"/>
      <c r="L596" s="160"/>
      <c r="M596" s="160"/>
      <c r="N596" s="160"/>
      <c r="O596" s="160"/>
      <c r="P596" s="160"/>
      <c r="Q596" s="160"/>
      <c r="R596" s="160"/>
      <c r="S596" s="160"/>
      <c r="T596" s="160"/>
      <c r="U596" s="160"/>
      <c r="V596" s="160"/>
      <c r="W596" s="160"/>
      <c r="X596" s="160"/>
      <c r="Y596" s="160"/>
      <c r="Z596" s="160"/>
    </row>
    <row r="597" spans="1:26" ht="14.25" customHeight="1">
      <c r="A597" s="160"/>
      <c r="B597" s="161"/>
      <c r="C597" s="160"/>
      <c r="D597" s="160"/>
      <c r="E597" s="160"/>
      <c r="F597" s="160"/>
      <c r="G597" s="160"/>
      <c r="H597" s="160"/>
      <c r="I597" s="160"/>
      <c r="J597" s="160"/>
      <c r="K597" s="160"/>
      <c r="L597" s="160"/>
      <c r="M597" s="160"/>
      <c r="N597" s="160"/>
      <c r="O597" s="160"/>
      <c r="P597" s="160"/>
      <c r="Q597" s="160"/>
      <c r="R597" s="160"/>
      <c r="S597" s="160"/>
      <c r="T597" s="160"/>
      <c r="U597" s="160"/>
      <c r="V597" s="160"/>
      <c r="W597" s="160"/>
      <c r="X597" s="160"/>
      <c r="Y597" s="160"/>
      <c r="Z597" s="160"/>
    </row>
    <row r="598" spans="1:26" ht="14.25" customHeight="1">
      <c r="A598" s="160"/>
      <c r="B598" s="161"/>
      <c r="C598" s="160"/>
      <c r="D598" s="160"/>
      <c r="E598" s="160"/>
      <c r="F598" s="160"/>
      <c r="G598" s="160"/>
      <c r="H598" s="160"/>
      <c r="I598" s="160"/>
      <c r="J598" s="160"/>
      <c r="K598" s="160"/>
      <c r="L598" s="160"/>
      <c r="M598" s="160"/>
      <c r="N598" s="160"/>
      <c r="O598" s="160"/>
      <c r="P598" s="160"/>
      <c r="Q598" s="160"/>
      <c r="R598" s="160"/>
      <c r="S598" s="160"/>
      <c r="T598" s="160"/>
      <c r="U598" s="160"/>
      <c r="V598" s="160"/>
      <c r="W598" s="160"/>
      <c r="X598" s="160"/>
      <c r="Y598" s="160"/>
      <c r="Z598" s="160"/>
    </row>
    <row r="599" spans="1:26" ht="14.25" customHeight="1">
      <c r="A599" s="160"/>
      <c r="B599" s="161"/>
      <c r="C599" s="160"/>
      <c r="D599" s="160"/>
      <c r="E599" s="160"/>
      <c r="F599" s="160"/>
      <c r="G599" s="160"/>
      <c r="H599" s="160"/>
      <c r="I599" s="160"/>
      <c r="J599" s="160"/>
      <c r="K599" s="160"/>
      <c r="L599" s="160"/>
      <c r="M599" s="160"/>
      <c r="N599" s="160"/>
      <c r="O599" s="160"/>
      <c r="P599" s="160"/>
      <c r="Q599" s="160"/>
      <c r="R599" s="160"/>
      <c r="S599" s="160"/>
      <c r="T599" s="160"/>
      <c r="U599" s="160"/>
      <c r="V599" s="160"/>
      <c r="W599" s="160"/>
      <c r="X599" s="160"/>
      <c r="Y599" s="160"/>
      <c r="Z599" s="160"/>
    </row>
    <row r="600" spans="1:26" ht="14.25" customHeight="1">
      <c r="A600" s="160"/>
      <c r="B600" s="161"/>
      <c r="C600" s="160"/>
      <c r="D600" s="160"/>
      <c r="E600" s="160"/>
      <c r="F600" s="160"/>
      <c r="G600" s="160"/>
      <c r="H600" s="160"/>
      <c r="I600" s="160"/>
      <c r="J600" s="160"/>
      <c r="K600" s="160"/>
      <c r="L600" s="160"/>
      <c r="M600" s="160"/>
      <c r="N600" s="160"/>
      <c r="O600" s="160"/>
      <c r="P600" s="160"/>
      <c r="Q600" s="160"/>
      <c r="R600" s="160"/>
      <c r="S600" s="160"/>
      <c r="T600" s="160"/>
      <c r="U600" s="160"/>
      <c r="V600" s="160"/>
      <c r="W600" s="160"/>
      <c r="X600" s="160"/>
      <c r="Y600" s="160"/>
      <c r="Z600" s="160"/>
    </row>
    <row r="601" spans="1:26" ht="14.25" customHeight="1">
      <c r="A601" s="160"/>
      <c r="B601" s="161"/>
      <c r="C601" s="160"/>
      <c r="D601" s="160"/>
      <c r="E601" s="160"/>
      <c r="F601" s="160"/>
      <c r="G601" s="160"/>
      <c r="H601" s="160"/>
      <c r="I601" s="160"/>
      <c r="J601" s="160"/>
      <c r="K601" s="160"/>
      <c r="L601" s="160"/>
      <c r="M601" s="160"/>
      <c r="N601" s="160"/>
      <c r="O601" s="160"/>
      <c r="P601" s="160"/>
      <c r="Q601" s="160"/>
      <c r="R601" s="160"/>
      <c r="S601" s="160"/>
      <c r="T601" s="160"/>
      <c r="U601" s="160"/>
      <c r="V601" s="160"/>
      <c r="W601" s="160"/>
      <c r="X601" s="160"/>
      <c r="Y601" s="160"/>
      <c r="Z601" s="160"/>
    </row>
    <row r="602" spans="1:26" ht="14.25" customHeight="1">
      <c r="A602" s="160"/>
      <c r="B602" s="161"/>
      <c r="C602" s="160"/>
      <c r="D602" s="160"/>
      <c r="E602" s="160"/>
      <c r="F602" s="160"/>
      <c r="G602" s="160"/>
      <c r="H602" s="160"/>
      <c r="I602" s="160"/>
      <c r="J602" s="160"/>
      <c r="K602" s="160"/>
      <c r="L602" s="160"/>
      <c r="M602" s="160"/>
      <c r="N602" s="160"/>
      <c r="O602" s="160"/>
      <c r="P602" s="160"/>
      <c r="Q602" s="160"/>
      <c r="R602" s="160"/>
      <c r="S602" s="160"/>
      <c r="T602" s="160"/>
      <c r="U602" s="160"/>
      <c r="V602" s="160"/>
      <c r="W602" s="160"/>
      <c r="X602" s="160"/>
      <c r="Y602" s="160"/>
      <c r="Z602" s="160"/>
    </row>
    <row r="603" spans="1:26" ht="14.25" customHeight="1">
      <c r="A603" s="160"/>
      <c r="B603" s="161"/>
      <c r="C603" s="160"/>
      <c r="D603" s="160"/>
      <c r="E603" s="160"/>
      <c r="F603" s="160"/>
      <c r="G603" s="160"/>
      <c r="H603" s="160"/>
      <c r="I603" s="160"/>
      <c r="J603" s="160"/>
      <c r="K603" s="160"/>
      <c r="L603" s="160"/>
      <c r="M603" s="160"/>
      <c r="N603" s="160"/>
      <c r="O603" s="160"/>
      <c r="P603" s="160"/>
      <c r="Q603" s="160"/>
      <c r="R603" s="160"/>
      <c r="S603" s="160"/>
      <c r="T603" s="160"/>
      <c r="U603" s="160"/>
      <c r="V603" s="160"/>
      <c r="W603" s="160"/>
      <c r="X603" s="160"/>
      <c r="Y603" s="160"/>
      <c r="Z603" s="160"/>
    </row>
    <row r="604" spans="1:26" ht="14.25" customHeight="1">
      <c r="A604" s="160"/>
      <c r="B604" s="161"/>
      <c r="C604" s="160"/>
      <c r="D604" s="160"/>
      <c r="E604" s="160"/>
      <c r="F604" s="160"/>
      <c r="G604" s="160"/>
      <c r="H604" s="160"/>
      <c r="I604" s="160"/>
      <c r="J604" s="160"/>
      <c r="K604" s="160"/>
      <c r="L604" s="160"/>
      <c r="M604" s="160"/>
      <c r="N604" s="160"/>
      <c r="O604" s="160"/>
      <c r="P604" s="160"/>
      <c r="Q604" s="160"/>
      <c r="R604" s="160"/>
      <c r="S604" s="160"/>
      <c r="T604" s="160"/>
      <c r="U604" s="160"/>
      <c r="V604" s="160"/>
      <c r="W604" s="160"/>
      <c r="X604" s="160"/>
      <c r="Y604" s="160"/>
      <c r="Z604" s="160"/>
    </row>
    <row r="605" spans="1:26" ht="14.25" customHeight="1">
      <c r="A605" s="160"/>
      <c r="B605" s="161"/>
      <c r="C605" s="160"/>
      <c r="D605" s="160"/>
      <c r="E605" s="160"/>
      <c r="F605" s="160"/>
      <c r="G605" s="160"/>
      <c r="H605" s="160"/>
      <c r="I605" s="160"/>
      <c r="J605" s="160"/>
      <c r="K605" s="160"/>
      <c r="L605" s="160"/>
      <c r="M605" s="160"/>
      <c r="N605" s="160"/>
      <c r="O605" s="160"/>
      <c r="P605" s="160"/>
      <c r="Q605" s="160"/>
      <c r="R605" s="160"/>
      <c r="S605" s="160"/>
      <c r="T605" s="160"/>
      <c r="U605" s="160"/>
      <c r="V605" s="160"/>
      <c r="W605" s="160"/>
      <c r="X605" s="160"/>
      <c r="Y605" s="160"/>
      <c r="Z605" s="160"/>
    </row>
    <row r="606" spans="1:26" ht="14.25" customHeight="1">
      <c r="A606" s="160"/>
      <c r="B606" s="161"/>
      <c r="C606" s="160"/>
      <c r="D606" s="160"/>
      <c r="E606" s="160"/>
      <c r="F606" s="160"/>
      <c r="G606" s="160"/>
      <c r="H606" s="160"/>
      <c r="I606" s="160"/>
      <c r="J606" s="160"/>
      <c r="K606" s="160"/>
      <c r="L606" s="160"/>
      <c r="M606" s="160"/>
      <c r="N606" s="160"/>
      <c r="O606" s="160"/>
      <c r="P606" s="160"/>
      <c r="Q606" s="160"/>
      <c r="R606" s="160"/>
      <c r="S606" s="160"/>
      <c r="T606" s="160"/>
      <c r="U606" s="160"/>
      <c r="V606" s="160"/>
      <c r="W606" s="160"/>
      <c r="X606" s="160"/>
      <c r="Y606" s="160"/>
      <c r="Z606" s="160"/>
    </row>
    <row r="607" spans="1:26" ht="14.25" customHeight="1">
      <c r="A607" s="160"/>
      <c r="B607" s="161"/>
      <c r="C607" s="160"/>
      <c r="D607" s="160"/>
      <c r="E607" s="160"/>
      <c r="F607" s="160"/>
      <c r="G607" s="160"/>
      <c r="H607" s="160"/>
      <c r="I607" s="160"/>
      <c r="J607" s="160"/>
      <c r="K607" s="160"/>
      <c r="L607" s="160"/>
      <c r="M607" s="160"/>
      <c r="N607" s="160"/>
      <c r="O607" s="160"/>
      <c r="P607" s="160"/>
      <c r="Q607" s="160"/>
      <c r="R607" s="160"/>
      <c r="S607" s="160"/>
      <c r="T607" s="160"/>
      <c r="U607" s="160"/>
      <c r="V607" s="160"/>
      <c r="W607" s="160"/>
      <c r="X607" s="160"/>
      <c r="Y607" s="160"/>
      <c r="Z607" s="160"/>
    </row>
    <row r="608" spans="1:26" ht="14.25" customHeight="1">
      <c r="A608" s="160"/>
      <c r="B608" s="161"/>
      <c r="C608" s="160"/>
      <c r="D608" s="160"/>
      <c r="E608" s="160"/>
      <c r="F608" s="160"/>
      <c r="G608" s="160"/>
      <c r="H608" s="160"/>
      <c r="I608" s="160"/>
      <c r="J608" s="160"/>
      <c r="K608" s="160"/>
      <c r="L608" s="160"/>
      <c r="M608" s="160"/>
      <c r="N608" s="160"/>
      <c r="O608" s="160"/>
      <c r="P608" s="160"/>
      <c r="Q608" s="160"/>
      <c r="R608" s="160"/>
      <c r="S608" s="160"/>
      <c r="T608" s="160"/>
      <c r="U608" s="160"/>
      <c r="V608" s="160"/>
      <c r="W608" s="160"/>
      <c r="X608" s="160"/>
      <c r="Y608" s="160"/>
      <c r="Z608" s="160"/>
    </row>
    <row r="609" spans="1:26" ht="14.25" customHeight="1">
      <c r="A609" s="160"/>
      <c r="B609" s="161"/>
      <c r="C609" s="160"/>
      <c r="D609" s="160"/>
      <c r="E609" s="160"/>
      <c r="F609" s="160"/>
      <c r="G609" s="160"/>
      <c r="H609" s="160"/>
      <c r="I609" s="160"/>
      <c r="J609" s="160"/>
      <c r="K609" s="160"/>
      <c r="L609" s="160"/>
      <c r="M609" s="160"/>
      <c r="N609" s="160"/>
      <c r="O609" s="160"/>
      <c r="P609" s="160"/>
      <c r="Q609" s="160"/>
      <c r="R609" s="160"/>
      <c r="S609" s="160"/>
      <c r="T609" s="160"/>
      <c r="U609" s="160"/>
      <c r="V609" s="160"/>
      <c r="W609" s="160"/>
      <c r="X609" s="160"/>
      <c r="Y609" s="160"/>
      <c r="Z609" s="160"/>
    </row>
    <row r="610" spans="1:26" ht="14.25" customHeight="1">
      <c r="A610" s="160"/>
      <c r="B610" s="161"/>
      <c r="C610" s="160"/>
      <c r="D610" s="160"/>
      <c r="E610" s="160"/>
      <c r="F610" s="160"/>
      <c r="G610" s="160"/>
      <c r="H610" s="160"/>
      <c r="I610" s="160"/>
      <c r="J610" s="160"/>
      <c r="K610" s="160"/>
      <c r="L610" s="160"/>
      <c r="M610" s="160"/>
      <c r="N610" s="160"/>
      <c r="O610" s="160"/>
      <c r="P610" s="160"/>
      <c r="Q610" s="160"/>
      <c r="R610" s="160"/>
      <c r="S610" s="160"/>
      <c r="T610" s="160"/>
      <c r="U610" s="160"/>
      <c r="V610" s="160"/>
      <c r="W610" s="160"/>
      <c r="X610" s="160"/>
      <c r="Y610" s="160"/>
      <c r="Z610" s="160"/>
    </row>
    <row r="611" spans="1:26" ht="14.25" customHeight="1">
      <c r="A611" s="160"/>
      <c r="B611" s="161"/>
      <c r="C611" s="160"/>
      <c r="D611" s="160"/>
      <c r="E611" s="160"/>
      <c r="F611" s="160"/>
      <c r="G611" s="160"/>
      <c r="H611" s="160"/>
      <c r="I611" s="160"/>
      <c r="J611" s="160"/>
      <c r="K611" s="160"/>
      <c r="L611" s="160"/>
      <c r="M611" s="160"/>
      <c r="N611" s="160"/>
      <c r="O611" s="160"/>
      <c r="P611" s="160"/>
      <c r="Q611" s="160"/>
      <c r="R611" s="160"/>
      <c r="S611" s="160"/>
      <c r="T611" s="160"/>
      <c r="U611" s="160"/>
      <c r="V611" s="160"/>
      <c r="W611" s="160"/>
      <c r="X611" s="160"/>
      <c r="Y611" s="160"/>
      <c r="Z611" s="160"/>
    </row>
    <row r="612" spans="1:26" ht="14.25" customHeight="1">
      <c r="A612" s="160"/>
      <c r="B612" s="161"/>
      <c r="C612" s="160"/>
      <c r="D612" s="160"/>
      <c r="E612" s="160"/>
      <c r="F612" s="160"/>
      <c r="G612" s="160"/>
      <c r="H612" s="160"/>
      <c r="I612" s="160"/>
      <c r="J612" s="160"/>
      <c r="K612" s="160"/>
      <c r="L612" s="160"/>
      <c r="M612" s="160"/>
      <c r="N612" s="160"/>
      <c r="O612" s="160"/>
      <c r="P612" s="160"/>
      <c r="Q612" s="160"/>
      <c r="R612" s="160"/>
      <c r="S612" s="160"/>
      <c r="T612" s="160"/>
      <c r="U612" s="160"/>
      <c r="V612" s="160"/>
      <c r="W612" s="160"/>
      <c r="X612" s="160"/>
      <c r="Y612" s="160"/>
      <c r="Z612" s="160"/>
    </row>
    <row r="613" spans="1:26" ht="14.25" customHeight="1">
      <c r="A613" s="160"/>
      <c r="B613" s="161"/>
      <c r="C613" s="160"/>
      <c r="D613" s="160"/>
      <c r="E613" s="160"/>
      <c r="F613" s="160"/>
      <c r="G613" s="160"/>
      <c r="H613" s="160"/>
      <c r="I613" s="160"/>
      <c r="J613" s="160"/>
      <c r="K613" s="160"/>
      <c r="L613" s="160"/>
      <c r="M613" s="160"/>
      <c r="N613" s="160"/>
      <c r="O613" s="160"/>
      <c r="P613" s="160"/>
      <c r="Q613" s="160"/>
      <c r="R613" s="160"/>
      <c r="S613" s="160"/>
      <c r="T613" s="160"/>
      <c r="U613" s="160"/>
      <c r="V613" s="160"/>
      <c r="W613" s="160"/>
      <c r="X613" s="160"/>
      <c r="Y613" s="160"/>
      <c r="Z613" s="160"/>
    </row>
    <row r="614" spans="1:26" ht="14.25" customHeight="1">
      <c r="A614" s="160"/>
      <c r="B614" s="161"/>
      <c r="C614" s="160"/>
      <c r="D614" s="160"/>
      <c r="E614" s="160"/>
      <c r="F614" s="160"/>
      <c r="G614" s="160"/>
      <c r="H614" s="160"/>
      <c r="I614" s="160"/>
      <c r="J614" s="160"/>
      <c r="K614" s="160"/>
      <c r="L614" s="160"/>
      <c r="M614" s="160"/>
      <c r="N614" s="160"/>
      <c r="O614" s="160"/>
      <c r="P614" s="160"/>
      <c r="Q614" s="160"/>
      <c r="R614" s="160"/>
      <c r="S614" s="160"/>
      <c r="T614" s="160"/>
      <c r="U614" s="160"/>
      <c r="V614" s="160"/>
      <c r="W614" s="160"/>
      <c r="X614" s="160"/>
      <c r="Y614" s="160"/>
      <c r="Z614" s="160"/>
    </row>
    <row r="615" spans="1:26" ht="14.25" customHeight="1">
      <c r="A615" s="160"/>
      <c r="B615" s="161"/>
      <c r="C615" s="160"/>
      <c r="D615" s="160"/>
      <c r="E615" s="160"/>
      <c r="F615" s="160"/>
      <c r="G615" s="160"/>
      <c r="H615" s="160"/>
      <c r="I615" s="160"/>
      <c r="J615" s="160"/>
      <c r="K615" s="160"/>
      <c r="L615" s="160"/>
      <c r="M615" s="160"/>
      <c r="N615" s="160"/>
      <c r="O615" s="160"/>
      <c r="P615" s="160"/>
      <c r="Q615" s="160"/>
      <c r="R615" s="160"/>
      <c r="S615" s="160"/>
      <c r="T615" s="160"/>
      <c r="U615" s="160"/>
      <c r="V615" s="160"/>
      <c r="W615" s="160"/>
      <c r="X615" s="160"/>
      <c r="Y615" s="160"/>
      <c r="Z615" s="160"/>
    </row>
    <row r="616" spans="1:26" ht="14.25" customHeight="1">
      <c r="A616" s="160"/>
      <c r="B616" s="161"/>
      <c r="C616" s="160"/>
      <c r="D616" s="160"/>
      <c r="E616" s="160"/>
      <c r="F616" s="160"/>
      <c r="G616" s="160"/>
      <c r="H616" s="160"/>
      <c r="I616" s="160"/>
      <c r="J616" s="160"/>
      <c r="K616" s="160"/>
      <c r="L616" s="160"/>
      <c r="M616" s="160"/>
      <c r="N616" s="160"/>
      <c r="O616" s="160"/>
      <c r="P616" s="160"/>
      <c r="Q616" s="160"/>
      <c r="R616" s="160"/>
      <c r="S616" s="160"/>
      <c r="T616" s="160"/>
      <c r="U616" s="160"/>
      <c r="V616" s="160"/>
      <c r="W616" s="160"/>
      <c r="X616" s="160"/>
      <c r="Y616" s="160"/>
      <c r="Z616" s="160"/>
    </row>
    <row r="617" spans="1:26" ht="14.25" customHeight="1">
      <c r="A617" s="160"/>
      <c r="B617" s="161"/>
      <c r="C617" s="160"/>
      <c r="D617" s="160"/>
      <c r="E617" s="160"/>
      <c r="F617" s="160"/>
      <c r="G617" s="160"/>
      <c r="H617" s="160"/>
      <c r="I617" s="160"/>
      <c r="J617" s="160"/>
      <c r="K617" s="160"/>
      <c r="L617" s="160"/>
      <c r="M617" s="160"/>
      <c r="N617" s="160"/>
      <c r="O617" s="160"/>
      <c r="P617" s="160"/>
      <c r="Q617" s="160"/>
      <c r="R617" s="160"/>
      <c r="S617" s="160"/>
      <c r="T617" s="160"/>
      <c r="U617" s="160"/>
      <c r="V617" s="160"/>
      <c r="W617" s="160"/>
      <c r="X617" s="160"/>
      <c r="Y617" s="160"/>
      <c r="Z617" s="160"/>
    </row>
    <row r="618" spans="1:26" ht="14.25" customHeight="1">
      <c r="A618" s="160"/>
      <c r="B618" s="161"/>
      <c r="C618" s="160"/>
      <c r="D618" s="160"/>
      <c r="E618" s="160"/>
      <c r="F618" s="160"/>
      <c r="G618" s="160"/>
      <c r="H618" s="160"/>
      <c r="I618" s="160"/>
      <c r="J618" s="160"/>
      <c r="K618" s="160"/>
      <c r="L618" s="160"/>
      <c r="M618" s="160"/>
      <c r="N618" s="160"/>
      <c r="O618" s="160"/>
      <c r="P618" s="160"/>
      <c r="Q618" s="160"/>
      <c r="R618" s="160"/>
      <c r="S618" s="160"/>
      <c r="T618" s="160"/>
      <c r="U618" s="160"/>
      <c r="V618" s="160"/>
      <c r="W618" s="160"/>
      <c r="X618" s="160"/>
      <c r="Y618" s="160"/>
      <c r="Z618" s="160"/>
    </row>
    <row r="619" spans="1:26" ht="14.25" customHeight="1">
      <c r="A619" s="160"/>
      <c r="B619" s="161"/>
      <c r="C619" s="160"/>
      <c r="D619" s="160"/>
      <c r="E619" s="160"/>
      <c r="F619" s="160"/>
      <c r="G619" s="160"/>
      <c r="H619" s="160"/>
      <c r="I619" s="160"/>
      <c r="J619" s="160"/>
      <c r="K619" s="160"/>
      <c r="L619" s="160"/>
      <c r="M619" s="160"/>
      <c r="N619" s="160"/>
      <c r="O619" s="160"/>
      <c r="P619" s="160"/>
      <c r="Q619" s="160"/>
      <c r="R619" s="160"/>
      <c r="S619" s="160"/>
      <c r="T619" s="160"/>
      <c r="U619" s="160"/>
      <c r="V619" s="160"/>
      <c r="W619" s="160"/>
      <c r="X619" s="160"/>
      <c r="Y619" s="160"/>
      <c r="Z619" s="160"/>
    </row>
    <row r="620" spans="1:26" ht="14.25" customHeight="1">
      <c r="A620" s="160"/>
      <c r="B620" s="161"/>
      <c r="C620" s="160"/>
      <c r="D620" s="160"/>
      <c r="E620" s="160"/>
      <c r="F620" s="160"/>
      <c r="G620" s="160"/>
      <c r="H620" s="160"/>
      <c r="I620" s="160"/>
      <c r="J620" s="160"/>
      <c r="K620" s="160"/>
      <c r="L620" s="160"/>
      <c r="M620" s="160"/>
      <c r="N620" s="160"/>
      <c r="O620" s="160"/>
      <c r="P620" s="160"/>
      <c r="Q620" s="160"/>
      <c r="R620" s="160"/>
      <c r="S620" s="160"/>
      <c r="T620" s="160"/>
      <c r="U620" s="160"/>
      <c r="V620" s="160"/>
      <c r="W620" s="160"/>
      <c r="X620" s="160"/>
      <c r="Y620" s="160"/>
      <c r="Z620" s="160"/>
    </row>
    <row r="621" spans="1:26" ht="14.25" customHeight="1">
      <c r="A621" s="160"/>
      <c r="B621" s="161"/>
      <c r="C621" s="160"/>
      <c r="D621" s="160"/>
      <c r="E621" s="160"/>
      <c r="F621" s="160"/>
      <c r="G621" s="160"/>
      <c r="H621" s="160"/>
      <c r="I621" s="160"/>
      <c r="J621" s="160"/>
      <c r="K621" s="160"/>
      <c r="L621" s="160"/>
      <c r="M621" s="160"/>
      <c r="N621" s="160"/>
      <c r="O621" s="160"/>
      <c r="P621" s="160"/>
      <c r="Q621" s="160"/>
      <c r="R621" s="160"/>
      <c r="S621" s="160"/>
      <c r="T621" s="160"/>
      <c r="U621" s="160"/>
      <c r="V621" s="160"/>
      <c r="W621" s="160"/>
      <c r="X621" s="160"/>
      <c r="Y621" s="160"/>
      <c r="Z621" s="160"/>
    </row>
    <row r="622" spans="1:26" ht="14.25" customHeight="1">
      <c r="A622" s="160"/>
      <c r="B622" s="161"/>
      <c r="C622" s="160"/>
      <c r="D622" s="160"/>
      <c r="E622" s="160"/>
      <c r="F622" s="160"/>
      <c r="G622" s="160"/>
      <c r="H622" s="160"/>
      <c r="I622" s="160"/>
      <c r="J622" s="160"/>
      <c r="K622" s="160"/>
      <c r="L622" s="160"/>
      <c r="M622" s="160"/>
      <c r="N622" s="160"/>
      <c r="O622" s="160"/>
      <c r="P622" s="160"/>
      <c r="Q622" s="160"/>
      <c r="R622" s="160"/>
      <c r="S622" s="160"/>
      <c r="T622" s="160"/>
      <c r="U622" s="160"/>
      <c r="V622" s="160"/>
      <c r="W622" s="160"/>
      <c r="X622" s="160"/>
      <c r="Y622" s="160"/>
      <c r="Z622" s="160"/>
    </row>
    <row r="623" spans="1:26" ht="14.25" customHeight="1">
      <c r="A623" s="160"/>
      <c r="B623" s="161"/>
      <c r="C623" s="160"/>
      <c r="D623" s="160"/>
      <c r="E623" s="160"/>
      <c r="F623" s="160"/>
      <c r="G623" s="160"/>
      <c r="H623" s="160"/>
      <c r="I623" s="160"/>
      <c r="J623" s="160"/>
      <c r="K623" s="160"/>
      <c r="L623" s="160"/>
      <c r="M623" s="160"/>
      <c r="N623" s="160"/>
      <c r="O623" s="160"/>
      <c r="P623" s="160"/>
      <c r="Q623" s="160"/>
      <c r="R623" s="160"/>
      <c r="S623" s="160"/>
      <c r="T623" s="160"/>
      <c r="U623" s="160"/>
      <c r="V623" s="160"/>
      <c r="W623" s="160"/>
      <c r="X623" s="160"/>
      <c r="Y623" s="160"/>
      <c r="Z623" s="160"/>
    </row>
    <row r="624" spans="1:26" ht="14.25" customHeight="1">
      <c r="A624" s="160"/>
      <c r="B624" s="161"/>
      <c r="C624" s="160"/>
      <c r="D624" s="160"/>
      <c r="E624" s="160"/>
      <c r="F624" s="160"/>
      <c r="G624" s="160"/>
      <c r="H624" s="160"/>
      <c r="I624" s="160"/>
      <c r="J624" s="160"/>
      <c r="K624" s="160"/>
      <c r="L624" s="160"/>
      <c r="M624" s="160"/>
      <c r="N624" s="160"/>
      <c r="O624" s="160"/>
      <c r="P624" s="160"/>
      <c r="Q624" s="160"/>
      <c r="R624" s="160"/>
      <c r="S624" s="160"/>
      <c r="T624" s="160"/>
      <c r="U624" s="160"/>
      <c r="V624" s="160"/>
      <c r="W624" s="160"/>
      <c r="X624" s="160"/>
      <c r="Y624" s="160"/>
      <c r="Z624" s="160"/>
    </row>
    <row r="625" spans="1:26" ht="14.25" customHeight="1">
      <c r="A625" s="160"/>
      <c r="B625" s="161"/>
      <c r="C625" s="160"/>
      <c r="D625" s="160"/>
      <c r="E625" s="160"/>
      <c r="F625" s="160"/>
      <c r="G625" s="160"/>
      <c r="H625" s="160"/>
      <c r="I625" s="160"/>
      <c r="J625" s="160"/>
      <c r="K625" s="160"/>
      <c r="L625" s="160"/>
      <c r="M625" s="160"/>
      <c r="N625" s="160"/>
      <c r="O625" s="160"/>
      <c r="P625" s="160"/>
      <c r="Q625" s="160"/>
      <c r="R625" s="160"/>
      <c r="S625" s="160"/>
      <c r="T625" s="160"/>
      <c r="U625" s="160"/>
      <c r="V625" s="160"/>
      <c r="W625" s="160"/>
      <c r="X625" s="160"/>
      <c r="Y625" s="160"/>
      <c r="Z625" s="160"/>
    </row>
    <row r="626" spans="1:26" ht="14.25" customHeight="1">
      <c r="A626" s="160"/>
      <c r="B626" s="161"/>
      <c r="C626" s="160"/>
      <c r="D626" s="160"/>
      <c r="E626" s="160"/>
      <c r="F626" s="160"/>
      <c r="G626" s="160"/>
      <c r="H626" s="160"/>
      <c r="I626" s="160"/>
      <c r="J626" s="160"/>
      <c r="K626" s="160"/>
      <c r="L626" s="160"/>
      <c r="M626" s="160"/>
      <c r="N626" s="160"/>
      <c r="O626" s="160"/>
      <c r="P626" s="160"/>
      <c r="Q626" s="160"/>
      <c r="R626" s="160"/>
      <c r="S626" s="160"/>
      <c r="T626" s="160"/>
      <c r="U626" s="160"/>
      <c r="V626" s="160"/>
      <c r="W626" s="160"/>
      <c r="X626" s="160"/>
      <c r="Y626" s="160"/>
      <c r="Z626" s="160"/>
    </row>
    <row r="627" spans="1:26" ht="14.25" customHeight="1">
      <c r="A627" s="160"/>
      <c r="B627" s="161"/>
      <c r="C627" s="160"/>
      <c r="D627" s="160"/>
      <c r="E627" s="160"/>
      <c r="F627" s="160"/>
      <c r="G627" s="160"/>
      <c r="H627" s="160"/>
      <c r="I627" s="160"/>
      <c r="J627" s="160"/>
      <c r="K627" s="160"/>
      <c r="L627" s="160"/>
      <c r="M627" s="160"/>
      <c r="N627" s="160"/>
      <c r="O627" s="160"/>
      <c r="P627" s="160"/>
      <c r="Q627" s="160"/>
      <c r="R627" s="160"/>
      <c r="S627" s="160"/>
      <c r="T627" s="160"/>
      <c r="U627" s="160"/>
      <c r="V627" s="160"/>
      <c r="W627" s="160"/>
      <c r="X627" s="160"/>
      <c r="Y627" s="160"/>
      <c r="Z627" s="160"/>
    </row>
    <row r="628" spans="1:26" ht="14.25" customHeight="1">
      <c r="A628" s="160"/>
      <c r="B628" s="161"/>
      <c r="C628" s="160"/>
      <c r="D628" s="160"/>
      <c r="E628" s="160"/>
      <c r="F628" s="160"/>
      <c r="G628" s="160"/>
      <c r="H628" s="160"/>
      <c r="I628" s="160"/>
      <c r="J628" s="160"/>
      <c r="K628" s="160"/>
      <c r="L628" s="160"/>
      <c r="M628" s="160"/>
      <c r="N628" s="160"/>
      <c r="O628" s="160"/>
      <c r="P628" s="160"/>
      <c r="Q628" s="160"/>
      <c r="R628" s="160"/>
      <c r="S628" s="160"/>
      <c r="T628" s="160"/>
      <c r="U628" s="160"/>
      <c r="V628" s="160"/>
      <c r="W628" s="160"/>
      <c r="X628" s="160"/>
      <c r="Y628" s="160"/>
      <c r="Z628" s="160"/>
    </row>
    <row r="629" spans="1:26" ht="14.25" customHeight="1">
      <c r="A629" s="160"/>
      <c r="B629" s="161"/>
      <c r="C629" s="160"/>
      <c r="D629" s="160"/>
      <c r="E629" s="160"/>
      <c r="F629" s="160"/>
      <c r="G629" s="160"/>
      <c r="H629" s="160"/>
      <c r="I629" s="160"/>
      <c r="J629" s="160"/>
      <c r="K629" s="160"/>
      <c r="L629" s="160"/>
      <c r="M629" s="160"/>
      <c r="N629" s="160"/>
      <c r="O629" s="160"/>
      <c r="P629" s="160"/>
      <c r="Q629" s="160"/>
      <c r="R629" s="160"/>
      <c r="S629" s="160"/>
      <c r="T629" s="160"/>
      <c r="U629" s="160"/>
      <c r="V629" s="160"/>
      <c r="W629" s="160"/>
      <c r="X629" s="160"/>
      <c r="Y629" s="160"/>
      <c r="Z629" s="160"/>
    </row>
    <row r="630" spans="1:26" ht="14.25" customHeight="1">
      <c r="A630" s="160"/>
      <c r="B630" s="161"/>
      <c r="C630" s="160"/>
      <c r="D630" s="160"/>
      <c r="E630" s="160"/>
      <c r="F630" s="160"/>
      <c r="G630" s="160"/>
      <c r="H630" s="160"/>
      <c r="I630" s="160"/>
      <c r="J630" s="160"/>
      <c r="K630" s="160"/>
      <c r="L630" s="160"/>
      <c r="M630" s="160"/>
      <c r="N630" s="160"/>
      <c r="O630" s="160"/>
      <c r="P630" s="160"/>
      <c r="Q630" s="160"/>
      <c r="R630" s="160"/>
      <c r="S630" s="160"/>
      <c r="T630" s="160"/>
      <c r="U630" s="160"/>
      <c r="V630" s="160"/>
      <c r="W630" s="160"/>
      <c r="X630" s="160"/>
      <c r="Y630" s="160"/>
      <c r="Z630" s="160"/>
    </row>
    <row r="631" spans="1:26" ht="14.25" customHeight="1">
      <c r="A631" s="160"/>
      <c r="B631" s="161"/>
      <c r="C631" s="160"/>
      <c r="D631" s="160"/>
      <c r="E631" s="160"/>
      <c r="F631" s="160"/>
      <c r="G631" s="160"/>
      <c r="H631" s="160"/>
      <c r="I631" s="160"/>
      <c r="J631" s="160"/>
      <c r="K631" s="160"/>
      <c r="L631" s="160"/>
      <c r="M631" s="160"/>
      <c r="N631" s="160"/>
      <c r="O631" s="160"/>
      <c r="P631" s="160"/>
      <c r="Q631" s="160"/>
      <c r="R631" s="160"/>
      <c r="S631" s="160"/>
      <c r="T631" s="160"/>
      <c r="U631" s="160"/>
      <c r="V631" s="160"/>
      <c r="W631" s="160"/>
      <c r="X631" s="160"/>
      <c r="Y631" s="160"/>
      <c r="Z631" s="160"/>
    </row>
    <row r="632" spans="1:26" ht="14.25" customHeight="1">
      <c r="A632" s="160"/>
      <c r="B632" s="161"/>
      <c r="C632" s="160"/>
      <c r="D632" s="160"/>
      <c r="E632" s="160"/>
      <c r="F632" s="160"/>
      <c r="G632" s="160"/>
      <c r="H632" s="160"/>
      <c r="I632" s="160"/>
      <c r="J632" s="160"/>
      <c r="K632" s="160"/>
      <c r="L632" s="160"/>
      <c r="M632" s="160"/>
      <c r="N632" s="160"/>
      <c r="O632" s="160"/>
      <c r="P632" s="160"/>
      <c r="Q632" s="160"/>
      <c r="R632" s="160"/>
      <c r="S632" s="160"/>
      <c r="T632" s="160"/>
      <c r="U632" s="160"/>
      <c r="V632" s="160"/>
      <c r="W632" s="160"/>
      <c r="X632" s="160"/>
      <c r="Y632" s="160"/>
      <c r="Z632" s="160"/>
    </row>
    <row r="633" spans="1:26" ht="14.25" customHeight="1">
      <c r="A633" s="160"/>
      <c r="B633" s="161"/>
      <c r="C633" s="160"/>
      <c r="D633" s="160"/>
      <c r="E633" s="160"/>
      <c r="F633" s="160"/>
      <c r="G633" s="160"/>
      <c r="H633" s="160"/>
      <c r="I633" s="160"/>
      <c r="J633" s="160"/>
      <c r="K633" s="160"/>
      <c r="L633" s="160"/>
      <c r="M633" s="160"/>
      <c r="N633" s="160"/>
      <c r="O633" s="160"/>
      <c r="P633" s="160"/>
      <c r="Q633" s="160"/>
      <c r="R633" s="160"/>
      <c r="S633" s="160"/>
      <c r="T633" s="160"/>
      <c r="U633" s="160"/>
      <c r="V633" s="160"/>
      <c r="W633" s="160"/>
      <c r="X633" s="160"/>
      <c r="Y633" s="160"/>
      <c r="Z633" s="160"/>
    </row>
    <row r="634" spans="1:26" ht="14.25" customHeight="1">
      <c r="A634" s="160"/>
      <c r="B634" s="161"/>
      <c r="C634" s="160"/>
      <c r="D634" s="160"/>
      <c r="E634" s="160"/>
      <c r="F634" s="160"/>
      <c r="G634" s="160"/>
      <c r="H634" s="160"/>
      <c r="I634" s="160"/>
      <c r="J634" s="160"/>
      <c r="K634" s="160"/>
      <c r="L634" s="160"/>
      <c r="M634" s="160"/>
      <c r="N634" s="160"/>
      <c r="O634" s="160"/>
      <c r="P634" s="160"/>
      <c r="Q634" s="160"/>
      <c r="R634" s="160"/>
      <c r="S634" s="160"/>
      <c r="T634" s="160"/>
      <c r="U634" s="160"/>
      <c r="V634" s="160"/>
      <c r="W634" s="160"/>
      <c r="X634" s="160"/>
      <c r="Y634" s="160"/>
      <c r="Z634" s="160"/>
    </row>
    <row r="635" spans="1:26" ht="14.25" customHeight="1">
      <c r="A635" s="160"/>
      <c r="B635" s="161"/>
      <c r="C635" s="160"/>
      <c r="D635" s="160"/>
      <c r="E635" s="160"/>
      <c r="F635" s="160"/>
      <c r="G635" s="160"/>
      <c r="H635" s="160"/>
      <c r="I635" s="160"/>
      <c r="J635" s="160"/>
      <c r="K635" s="160"/>
      <c r="L635" s="160"/>
      <c r="M635" s="160"/>
      <c r="N635" s="160"/>
      <c r="O635" s="160"/>
      <c r="P635" s="160"/>
      <c r="Q635" s="160"/>
      <c r="R635" s="160"/>
      <c r="S635" s="160"/>
      <c r="T635" s="160"/>
      <c r="U635" s="160"/>
      <c r="V635" s="160"/>
      <c r="W635" s="160"/>
      <c r="X635" s="160"/>
      <c r="Y635" s="160"/>
      <c r="Z635" s="160"/>
    </row>
    <row r="636" spans="1:26" ht="14.25" customHeight="1">
      <c r="A636" s="160"/>
      <c r="B636" s="161"/>
      <c r="C636" s="160"/>
      <c r="D636" s="160"/>
      <c r="E636" s="160"/>
      <c r="F636" s="160"/>
      <c r="G636" s="160"/>
      <c r="H636" s="160"/>
      <c r="I636" s="160"/>
      <c r="J636" s="160"/>
      <c r="K636" s="160"/>
      <c r="L636" s="160"/>
      <c r="M636" s="160"/>
      <c r="N636" s="160"/>
      <c r="O636" s="160"/>
      <c r="P636" s="160"/>
      <c r="Q636" s="160"/>
      <c r="R636" s="160"/>
      <c r="S636" s="160"/>
      <c r="T636" s="160"/>
      <c r="U636" s="160"/>
      <c r="V636" s="160"/>
      <c r="W636" s="160"/>
      <c r="X636" s="160"/>
      <c r="Y636" s="160"/>
      <c r="Z636" s="160"/>
    </row>
    <row r="637" spans="1:26" ht="14.25" customHeight="1">
      <c r="A637" s="160"/>
      <c r="B637" s="161"/>
      <c r="C637" s="160"/>
      <c r="D637" s="160"/>
      <c r="E637" s="160"/>
      <c r="F637" s="160"/>
      <c r="G637" s="160"/>
      <c r="H637" s="160"/>
      <c r="I637" s="160"/>
      <c r="J637" s="160"/>
      <c r="K637" s="160"/>
      <c r="L637" s="160"/>
      <c r="M637" s="160"/>
      <c r="N637" s="160"/>
      <c r="O637" s="160"/>
      <c r="P637" s="160"/>
      <c r="Q637" s="160"/>
      <c r="R637" s="160"/>
      <c r="S637" s="160"/>
      <c r="T637" s="160"/>
      <c r="U637" s="160"/>
      <c r="V637" s="160"/>
      <c r="W637" s="160"/>
      <c r="X637" s="160"/>
      <c r="Y637" s="160"/>
      <c r="Z637" s="160"/>
    </row>
    <row r="638" spans="1:26" ht="14.25" customHeight="1">
      <c r="A638" s="160"/>
      <c r="B638" s="161"/>
      <c r="C638" s="160"/>
      <c r="D638" s="160"/>
      <c r="E638" s="160"/>
      <c r="F638" s="160"/>
      <c r="G638" s="160"/>
      <c r="H638" s="160"/>
      <c r="I638" s="160"/>
      <c r="J638" s="160"/>
      <c r="K638" s="160"/>
      <c r="L638" s="160"/>
      <c r="M638" s="160"/>
      <c r="N638" s="160"/>
      <c r="O638" s="160"/>
      <c r="P638" s="160"/>
      <c r="Q638" s="160"/>
      <c r="R638" s="160"/>
      <c r="S638" s="160"/>
      <c r="T638" s="160"/>
      <c r="U638" s="160"/>
      <c r="V638" s="160"/>
      <c r="W638" s="160"/>
      <c r="X638" s="160"/>
      <c r="Y638" s="160"/>
      <c r="Z638" s="160"/>
    </row>
    <row r="639" spans="1:26" ht="14.25" customHeight="1">
      <c r="A639" s="160"/>
      <c r="B639" s="161"/>
      <c r="C639" s="160"/>
      <c r="D639" s="160"/>
      <c r="E639" s="160"/>
      <c r="F639" s="160"/>
      <c r="G639" s="160"/>
      <c r="H639" s="160"/>
      <c r="I639" s="160"/>
      <c r="J639" s="160"/>
      <c r="K639" s="160"/>
      <c r="L639" s="160"/>
      <c r="M639" s="160"/>
      <c r="N639" s="160"/>
      <c r="O639" s="160"/>
      <c r="P639" s="160"/>
      <c r="Q639" s="160"/>
      <c r="R639" s="160"/>
      <c r="S639" s="160"/>
      <c r="T639" s="160"/>
      <c r="U639" s="160"/>
      <c r="V639" s="160"/>
      <c r="W639" s="160"/>
      <c r="X639" s="160"/>
      <c r="Y639" s="160"/>
      <c r="Z639" s="160"/>
    </row>
    <row r="640" spans="1:26" ht="14.25" customHeight="1">
      <c r="A640" s="160"/>
      <c r="B640" s="161"/>
      <c r="C640" s="160"/>
      <c r="D640" s="160"/>
      <c r="E640" s="160"/>
      <c r="F640" s="160"/>
      <c r="G640" s="160"/>
      <c r="H640" s="160"/>
      <c r="I640" s="160"/>
      <c r="J640" s="160"/>
      <c r="K640" s="160"/>
      <c r="L640" s="160"/>
      <c r="M640" s="160"/>
      <c r="N640" s="160"/>
      <c r="O640" s="160"/>
      <c r="P640" s="160"/>
      <c r="Q640" s="160"/>
      <c r="R640" s="160"/>
      <c r="S640" s="160"/>
      <c r="T640" s="160"/>
      <c r="U640" s="160"/>
      <c r="V640" s="160"/>
      <c r="W640" s="160"/>
      <c r="X640" s="160"/>
      <c r="Y640" s="160"/>
      <c r="Z640" s="160"/>
    </row>
    <row r="641" spans="1:26" ht="14.25" customHeight="1">
      <c r="A641" s="160"/>
      <c r="B641" s="161"/>
      <c r="C641" s="160"/>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0"/>
    </row>
    <row r="642" spans="1:26" ht="14.25" customHeight="1">
      <c r="A642" s="160"/>
      <c r="B642" s="161"/>
      <c r="C642" s="160"/>
      <c r="D642" s="160"/>
      <c r="E642" s="160"/>
      <c r="F642" s="160"/>
      <c r="G642" s="160"/>
      <c r="H642" s="160"/>
      <c r="I642" s="160"/>
      <c r="J642" s="160"/>
      <c r="K642" s="160"/>
      <c r="L642" s="160"/>
      <c r="M642" s="160"/>
      <c r="N642" s="160"/>
      <c r="O642" s="160"/>
      <c r="P642" s="160"/>
      <c r="Q642" s="160"/>
      <c r="R642" s="160"/>
      <c r="S642" s="160"/>
      <c r="T642" s="160"/>
      <c r="U642" s="160"/>
      <c r="V642" s="160"/>
      <c r="W642" s="160"/>
      <c r="X642" s="160"/>
      <c r="Y642" s="160"/>
      <c r="Z642" s="160"/>
    </row>
    <row r="643" spans="1:26" ht="14.25" customHeight="1">
      <c r="A643" s="160"/>
      <c r="B643" s="161"/>
      <c r="C643" s="160"/>
      <c r="D643" s="160"/>
      <c r="E643" s="160"/>
      <c r="F643" s="160"/>
      <c r="G643" s="160"/>
      <c r="H643" s="160"/>
      <c r="I643" s="160"/>
      <c r="J643" s="160"/>
      <c r="K643" s="160"/>
      <c r="L643" s="160"/>
      <c r="M643" s="160"/>
      <c r="N643" s="160"/>
      <c r="O643" s="160"/>
      <c r="P643" s="160"/>
      <c r="Q643" s="160"/>
      <c r="R643" s="160"/>
      <c r="S643" s="160"/>
      <c r="T643" s="160"/>
      <c r="U643" s="160"/>
      <c r="V643" s="160"/>
      <c r="W643" s="160"/>
      <c r="X643" s="160"/>
      <c r="Y643" s="160"/>
      <c r="Z643" s="160"/>
    </row>
    <row r="644" spans="1:26" ht="14.25" customHeight="1">
      <c r="A644" s="160"/>
      <c r="B644" s="161"/>
      <c r="C644" s="160"/>
      <c r="D644" s="160"/>
      <c r="E644" s="160"/>
      <c r="F644" s="160"/>
      <c r="G644" s="160"/>
      <c r="H644" s="160"/>
      <c r="I644" s="160"/>
      <c r="J644" s="160"/>
      <c r="K644" s="160"/>
      <c r="L644" s="160"/>
      <c r="M644" s="160"/>
      <c r="N644" s="160"/>
      <c r="O644" s="160"/>
      <c r="P644" s="160"/>
      <c r="Q644" s="160"/>
      <c r="R644" s="160"/>
      <c r="S644" s="160"/>
      <c r="T644" s="160"/>
      <c r="U644" s="160"/>
      <c r="V644" s="160"/>
      <c r="W644" s="160"/>
      <c r="X644" s="160"/>
      <c r="Y644" s="160"/>
      <c r="Z644" s="160"/>
    </row>
    <row r="645" spans="1:26" ht="14.25" customHeight="1">
      <c r="A645" s="160"/>
      <c r="B645" s="161"/>
      <c r="C645" s="160"/>
      <c r="D645" s="160"/>
      <c r="E645" s="160"/>
      <c r="F645" s="160"/>
      <c r="G645" s="160"/>
      <c r="H645" s="160"/>
      <c r="I645" s="160"/>
      <c r="J645" s="160"/>
      <c r="K645" s="160"/>
      <c r="L645" s="160"/>
      <c r="M645" s="160"/>
      <c r="N645" s="160"/>
      <c r="O645" s="160"/>
      <c r="P645" s="160"/>
      <c r="Q645" s="160"/>
      <c r="R645" s="160"/>
      <c r="S645" s="160"/>
      <c r="T645" s="160"/>
      <c r="U645" s="160"/>
      <c r="V645" s="160"/>
      <c r="W645" s="160"/>
      <c r="X645" s="160"/>
      <c r="Y645" s="160"/>
      <c r="Z645" s="160"/>
    </row>
    <row r="646" spans="1:26" ht="14.25" customHeight="1">
      <c r="A646" s="160"/>
      <c r="B646" s="161"/>
      <c r="C646" s="160"/>
      <c r="D646" s="160"/>
      <c r="E646" s="160"/>
      <c r="F646" s="160"/>
      <c r="G646" s="160"/>
      <c r="H646" s="160"/>
      <c r="I646" s="160"/>
      <c r="J646" s="160"/>
      <c r="K646" s="160"/>
      <c r="L646" s="160"/>
      <c r="M646" s="160"/>
      <c r="N646" s="160"/>
      <c r="O646" s="160"/>
      <c r="P646" s="160"/>
      <c r="Q646" s="160"/>
      <c r="R646" s="160"/>
      <c r="S646" s="160"/>
      <c r="T646" s="160"/>
      <c r="U646" s="160"/>
      <c r="V646" s="160"/>
      <c r="W646" s="160"/>
      <c r="X646" s="160"/>
      <c r="Y646" s="160"/>
      <c r="Z646" s="160"/>
    </row>
    <row r="647" spans="1:26" ht="14.25" customHeight="1">
      <c r="A647" s="160"/>
      <c r="B647" s="161"/>
      <c r="C647" s="160"/>
      <c r="D647" s="160"/>
      <c r="E647" s="160"/>
      <c r="F647" s="160"/>
      <c r="G647" s="160"/>
      <c r="H647" s="160"/>
      <c r="I647" s="160"/>
      <c r="J647" s="160"/>
      <c r="K647" s="160"/>
      <c r="L647" s="160"/>
      <c r="M647" s="160"/>
      <c r="N647" s="160"/>
      <c r="O647" s="160"/>
      <c r="P647" s="160"/>
      <c r="Q647" s="160"/>
      <c r="R647" s="160"/>
      <c r="S647" s="160"/>
      <c r="T647" s="160"/>
      <c r="U647" s="160"/>
      <c r="V647" s="160"/>
      <c r="W647" s="160"/>
      <c r="X647" s="160"/>
      <c r="Y647" s="160"/>
      <c r="Z647" s="160"/>
    </row>
    <row r="648" spans="1:26" ht="14.25" customHeight="1">
      <c r="A648" s="160"/>
      <c r="B648" s="161"/>
      <c r="C648" s="160"/>
      <c r="D648" s="160"/>
      <c r="E648" s="160"/>
      <c r="F648" s="160"/>
      <c r="G648" s="160"/>
      <c r="H648" s="160"/>
      <c r="I648" s="160"/>
      <c r="J648" s="160"/>
      <c r="K648" s="160"/>
      <c r="L648" s="160"/>
      <c r="M648" s="160"/>
      <c r="N648" s="160"/>
      <c r="O648" s="160"/>
      <c r="P648" s="160"/>
      <c r="Q648" s="160"/>
      <c r="R648" s="160"/>
      <c r="S648" s="160"/>
      <c r="T648" s="160"/>
      <c r="U648" s="160"/>
      <c r="V648" s="160"/>
      <c r="W648" s="160"/>
      <c r="X648" s="160"/>
      <c r="Y648" s="160"/>
      <c r="Z648" s="160"/>
    </row>
    <row r="649" spans="1:26" ht="14.25" customHeight="1">
      <c r="A649" s="160"/>
      <c r="B649" s="161"/>
      <c r="C649" s="160"/>
      <c r="D649" s="160"/>
      <c r="E649" s="160"/>
      <c r="F649" s="160"/>
      <c r="G649" s="160"/>
      <c r="H649" s="160"/>
      <c r="I649" s="160"/>
      <c r="J649" s="160"/>
      <c r="K649" s="160"/>
      <c r="L649" s="160"/>
      <c r="M649" s="160"/>
      <c r="N649" s="160"/>
      <c r="O649" s="160"/>
      <c r="P649" s="160"/>
      <c r="Q649" s="160"/>
      <c r="R649" s="160"/>
      <c r="S649" s="160"/>
      <c r="T649" s="160"/>
      <c r="U649" s="160"/>
      <c r="V649" s="160"/>
      <c r="W649" s="160"/>
      <c r="X649" s="160"/>
      <c r="Y649" s="160"/>
      <c r="Z649" s="160"/>
    </row>
    <row r="650" spans="1:26" ht="14.25" customHeight="1">
      <c r="A650" s="160"/>
      <c r="B650" s="161"/>
      <c r="C650" s="160"/>
      <c r="D650" s="160"/>
      <c r="E650" s="160"/>
      <c r="F650" s="160"/>
      <c r="G650" s="160"/>
      <c r="H650" s="160"/>
      <c r="I650" s="160"/>
      <c r="J650" s="160"/>
      <c r="K650" s="160"/>
      <c r="L650" s="160"/>
      <c r="M650" s="160"/>
      <c r="N650" s="160"/>
      <c r="O650" s="160"/>
      <c r="P650" s="160"/>
      <c r="Q650" s="160"/>
      <c r="R650" s="160"/>
      <c r="S650" s="160"/>
      <c r="T650" s="160"/>
      <c r="U650" s="160"/>
      <c r="V650" s="160"/>
      <c r="W650" s="160"/>
      <c r="X650" s="160"/>
      <c r="Y650" s="160"/>
      <c r="Z650" s="160"/>
    </row>
    <row r="651" spans="1:26" ht="14.25" customHeight="1">
      <c r="A651" s="160"/>
      <c r="B651" s="161"/>
      <c r="C651" s="160"/>
      <c r="D651" s="160"/>
      <c r="E651" s="160"/>
      <c r="F651" s="160"/>
      <c r="G651" s="160"/>
      <c r="H651" s="160"/>
      <c r="I651" s="160"/>
      <c r="J651" s="160"/>
      <c r="K651" s="160"/>
      <c r="L651" s="160"/>
      <c r="M651" s="160"/>
      <c r="N651" s="160"/>
      <c r="O651" s="160"/>
      <c r="P651" s="160"/>
      <c r="Q651" s="160"/>
      <c r="R651" s="160"/>
      <c r="S651" s="160"/>
      <c r="T651" s="160"/>
      <c r="U651" s="160"/>
      <c r="V651" s="160"/>
      <c r="W651" s="160"/>
      <c r="X651" s="160"/>
      <c r="Y651" s="160"/>
      <c r="Z651" s="160"/>
    </row>
    <row r="652" spans="1:26" ht="14.25" customHeight="1">
      <c r="A652" s="160"/>
      <c r="B652" s="161"/>
      <c r="C652" s="160"/>
      <c r="D652" s="160"/>
      <c r="E652" s="160"/>
      <c r="F652" s="160"/>
      <c r="G652" s="160"/>
      <c r="H652" s="160"/>
      <c r="I652" s="160"/>
      <c r="J652" s="160"/>
      <c r="K652" s="160"/>
      <c r="L652" s="160"/>
      <c r="M652" s="160"/>
      <c r="N652" s="160"/>
      <c r="O652" s="160"/>
      <c r="P652" s="160"/>
      <c r="Q652" s="160"/>
      <c r="R652" s="160"/>
      <c r="S652" s="160"/>
      <c r="T652" s="160"/>
      <c r="U652" s="160"/>
      <c r="V652" s="160"/>
      <c r="W652" s="160"/>
      <c r="X652" s="160"/>
      <c r="Y652" s="160"/>
      <c r="Z652" s="160"/>
    </row>
    <row r="653" spans="1:26" ht="14.25" customHeight="1">
      <c r="A653" s="160"/>
      <c r="B653" s="161"/>
      <c r="C653" s="160"/>
      <c r="D653" s="160"/>
      <c r="E653" s="160"/>
      <c r="F653" s="160"/>
      <c r="G653" s="160"/>
      <c r="H653" s="160"/>
      <c r="I653" s="160"/>
      <c r="J653" s="160"/>
      <c r="K653" s="160"/>
      <c r="L653" s="160"/>
      <c r="M653" s="160"/>
      <c r="N653" s="160"/>
      <c r="O653" s="160"/>
      <c r="P653" s="160"/>
      <c r="Q653" s="160"/>
      <c r="R653" s="160"/>
      <c r="S653" s="160"/>
      <c r="T653" s="160"/>
      <c r="U653" s="160"/>
      <c r="V653" s="160"/>
      <c r="W653" s="160"/>
      <c r="X653" s="160"/>
      <c r="Y653" s="160"/>
      <c r="Z653" s="160"/>
    </row>
    <row r="654" spans="1:26" ht="14.25" customHeight="1">
      <c r="A654" s="160"/>
      <c r="B654" s="161"/>
      <c r="C654" s="160"/>
      <c r="D654" s="160"/>
      <c r="E654" s="160"/>
      <c r="F654" s="160"/>
      <c r="G654" s="160"/>
      <c r="H654" s="160"/>
      <c r="I654" s="160"/>
      <c r="J654" s="160"/>
      <c r="K654" s="160"/>
      <c r="L654" s="160"/>
      <c r="M654" s="160"/>
      <c r="N654" s="160"/>
      <c r="O654" s="160"/>
      <c r="P654" s="160"/>
      <c r="Q654" s="160"/>
      <c r="R654" s="160"/>
      <c r="S654" s="160"/>
      <c r="T654" s="160"/>
      <c r="U654" s="160"/>
      <c r="V654" s="160"/>
      <c r="W654" s="160"/>
      <c r="X654" s="160"/>
      <c r="Y654" s="160"/>
      <c r="Z654" s="160"/>
    </row>
    <row r="655" spans="1:26" ht="14.25" customHeight="1">
      <c r="A655" s="160"/>
      <c r="B655" s="161"/>
      <c r="C655" s="160"/>
      <c r="D655" s="160"/>
      <c r="E655" s="160"/>
      <c r="F655" s="160"/>
      <c r="G655" s="160"/>
      <c r="H655" s="160"/>
      <c r="I655" s="160"/>
      <c r="J655" s="160"/>
      <c r="K655" s="160"/>
      <c r="L655" s="160"/>
      <c r="M655" s="160"/>
      <c r="N655" s="160"/>
      <c r="O655" s="160"/>
      <c r="P655" s="160"/>
      <c r="Q655" s="160"/>
      <c r="R655" s="160"/>
      <c r="S655" s="160"/>
      <c r="T655" s="160"/>
      <c r="U655" s="160"/>
      <c r="V655" s="160"/>
      <c r="W655" s="160"/>
      <c r="X655" s="160"/>
      <c r="Y655" s="160"/>
      <c r="Z655" s="160"/>
    </row>
    <row r="656" spans="1:26" ht="14.25" customHeight="1">
      <c r="A656" s="160"/>
      <c r="B656" s="161"/>
      <c r="C656" s="160"/>
      <c r="D656" s="160"/>
      <c r="E656" s="160"/>
      <c r="F656" s="160"/>
      <c r="G656" s="160"/>
      <c r="H656" s="160"/>
      <c r="I656" s="160"/>
      <c r="J656" s="160"/>
      <c r="K656" s="160"/>
      <c r="L656" s="160"/>
      <c r="M656" s="160"/>
      <c r="N656" s="160"/>
      <c r="O656" s="160"/>
      <c r="P656" s="160"/>
      <c r="Q656" s="160"/>
      <c r="R656" s="160"/>
      <c r="S656" s="160"/>
      <c r="T656" s="160"/>
      <c r="U656" s="160"/>
      <c r="V656" s="160"/>
      <c r="W656" s="160"/>
      <c r="X656" s="160"/>
      <c r="Y656" s="160"/>
      <c r="Z656" s="160"/>
    </row>
    <row r="657" spans="1:26" ht="14.25" customHeight="1">
      <c r="A657" s="160"/>
      <c r="B657" s="161"/>
      <c r="C657" s="160"/>
      <c r="D657" s="160"/>
      <c r="E657" s="160"/>
      <c r="F657" s="160"/>
      <c r="G657" s="160"/>
      <c r="H657" s="160"/>
      <c r="I657" s="160"/>
      <c r="J657" s="160"/>
      <c r="K657" s="160"/>
      <c r="L657" s="160"/>
      <c r="M657" s="160"/>
      <c r="N657" s="160"/>
      <c r="O657" s="160"/>
      <c r="P657" s="160"/>
      <c r="Q657" s="160"/>
      <c r="R657" s="160"/>
      <c r="S657" s="160"/>
      <c r="T657" s="160"/>
      <c r="U657" s="160"/>
      <c r="V657" s="160"/>
      <c r="W657" s="160"/>
      <c r="X657" s="160"/>
      <c r="Y657" s="160"/>
      <c r="Z657" s="160"/>
    </row>
    <row r="658" spans="1:26" ht="14.25" customHeight="1">
      <c r="A658" s="160"/>
      <c r="B658" s="161"/>
      <c r="C658" s="160"/>
      <c r="D658" s="160"/>
      <c r="E658" s="160"/>
      <c r="F658" s="160"/>
      <c r="G658" s="160"/>
      <c r="H658" s="160"/>
      <c r="I658" s="160"/>
      <c r="J658" s="160"/>
      <c r="K658" s="160"/>
      <c r="L658" s="160"/>
      <c r="M658" s="160"/>
      <c r="N658" s="160"/>
      <c r="O658" s="160"/>
      <c r="P658" s="160"/>
      <c r="Q658" s="160"/>
      <c r="R658" s="160"/>
      <c r="S658" s="160"/>
      <c r="T658" s="160"/>
      <c r="U658" s="160"/>
      <c r="V658" s="160"/>
      <c r="W658" s="160"/>
      <c r="X658" s="160"/>
      <c r="Y658" s="160"/>
      <c r="Z658" s="160"/>
    </row>
    <row r="659" spans="1:26" ht="14.25" customHeight="1">
      <c r="A659" s="160"/>
      <c r="B659" s="161"/>
      <c r="C659" s="160"/>
      <c r="D659" s="160"/>
      <c r="E659" s="160"/>
      <c r="F659" s="160"/>
      <c r="G659" s="160"/>
      <c r="H659" s="160"/>
      <c r="I659" s="160"/>
      <c r="J659" s="160"/>
      <c r="K659" s="160"/>
      <c r="L659" s="160"/>
      <c r="M659" s="160"/>
      <c r="N659" s="160"/>
      <c r="O659" s="160"/>
      <c r="P659" s="160"/>
      <c r="Q659" s="160"/>
      <c r="R659" s="160"/>
      <c r="S659" s="160"/>
      <c r="T659" s="160"/>
      <c r="U659" s="160"/>
      <c r="V659" s="160"/>
      <c r="W659" s="160"/>
      <c r="X659" s="160"/>
      <c r="Y659" s="160"/>
      <c r="Z659" s="160"/>
    </row>
    <row r="660" spans="1:26" ht="14.25" customHeight="1">
      <c r="A660" s="160"/>
      <c r="B660" s="161"/>
      <c r="C660" s="160"/>
      <c r="D660" s="160"/>
      <c r="E660" s="160"/>
      <c r="F660" s="160"/>
      <c r="G660" s="160"/>
      <c r="H660" s="160"/>
      <c r="I660" s="160"/>
      <c r="J660" s="160"/>
      <c r="K660" s="160"/>
      <c r="L660" s="160"/>
      <c r="M660" s="160"/>
      <c r="N660" s="160"/>
      <c r="O660" s="160"/>
      <c r="P660" s="160"/>
      <c r="Q660" s="160"/>
      <c r="R660" s="160"/>
      <c r="S660" s="160"/>
      <c r="T660" s="160"/>
      <c r="U660" s="160"/>
      <c r="V660" s="160"/>
      <c r="W660" s="160"/>
      <c r="X660" s="160"/>
      <c r="Y660" s="160"/>
      <c r="Z660" s="160"/>
    </row>
    <row r="661" spans="1:26" ht="14.25" customHeight="1">
      <c r="A661" s="160"/>
      <c r="B661" s="161"/>
      <c r="C661" s="160"/>
      <c r="D661" s="160"/>
      <c r="E661" s="160"/>
      <c r="F661" s="160"/>
      <c r="G661" s="160"/>
      <c r="H661" s="160"/>
      <c r="I661" s="160"/>
      <c r="J661" s="160"/>
      <c r="K661" s="160"/>
      <c r="L661" s="160"/>
      <c r="M661" s="160"/>
      <c r="N661" s="160"/>
      <c r="O661" s="160"/>
      <c r="P661" s="160"/>
      <c r="Q661" s="160"/>
      <c r="R661" s="160"/>
      <c r="S661" s="160"/>
      <c r="T661" s="160"/>
      <c r="U661" s="160"/>
      <c r="V661" s="160"/>
      <c r="W661" s="160"/>
      <c r="X661" s="160"/>
      <c r="Y661" s="160"/>
      <c r="Z661" s="160"/>
    </row>
    <row r="662" spans="1:26" ht="14.25" customHeight="1">
      <c r="A662" s="160"/>
      <c r="B662" s="161"/>
      <c r="C662" s="160"/>
      <c r="D662" s="160"/>
      <c r="E662" s="160"/>
      <c r="F662" s="160"/>
      <c r="G662" s="160"/>
      <c r="H662" s="160"/>
      <c r="I662" s="160"/>
      <c r="J662" s="160"/>
      <c r="K662" s="160"/>
      <c r="L662" s="160"/>
      <c r="M662" s="160"/>
      <c r="N662" s="160"/>
      <c r="O662" s="160"/>
      <c r="P662" s="160"/>
      <c r="Q662" s="160"/>
      <c r="R662" s="160"/>
      <c r="S662" s="160"/>
      <c r="T662" s="160"/>
      <c r="U662" s="160"/>
      <c r="V662" s="160"/>
      <c r="W662" s="160"/>
      <c r="X662" s="160"/>
      <c r="Y662" s="160"/>
      <c r="Z662" s="160"/>
    </row>
    <row r="663" spans="1:26" ht="14.25" customHeight="1">
      <c r="A663" s="160"/>
      <c r="B663" s="161"/>
      <c r="C663" s="160"/>
      <c r="D663" s="160"/>
      <c r="E663" s="160"/>
      <c r="F663" s="160"/>
      <c r="G663" s="160"/>
      <c r="H663" s="160"/>
      <c r="I663" s="160"/>
      <c r="J663" s="160"/>
      <c r="K663" s="160"/>
      <c r="L663" s="160"/>
      <c r="M663" s="160"/>
      <c r="N663" s="160"/>
      <c r="O663" s="160"/>
      <c r="P663" s="160"/>
      <c r="Q663" s="160"/>
      <c r="R663" s="160"/>
      <c r="S663" s="160"/>
      <c r="T663" s="160"/>
      <c r="U663" s="160"/>
      <c r="V663" s="160"/>
      <c r="W663" s="160"/>
      <c r="X663" s="160"/>
      <c r="Y663" s="160"/>
      <c r="Z663" s="160"/>
    </row>
    <row r="664" spans="1:26" ht="14.25" customHeight="1">
      <c r="A664" s="160"/>
      <c r="B664" s="161"/>
      <c r="C664" s="160"/>
      <c r="D664" s="160"/>
      <c r="E664" s="160"/>
      <c r="F664" s="160"/>
      <c r="G664" s="160"/>
      <c r="H664" s="160"/>
      <c r="I664" s="160"/>
      <c r="J664" s="160"/>
      <c r="K664" s="160"/>
      <c r="L664" s="160"/>
      <c r="M664" s="160"/>
      <c r="N664" s="160"/>
      <c r="O664" s="160"/>
      <c r="P664" s="160"/>
      <c r="Q664" s="160"/>
      <c r="R664" s="160"/>
      <c r="S664" s="160"/>
      <c r="T664" s="160"/>
      <c r="U664" s="160"/>
      <c r="V664" s="160"/>
      <c r="W664" s="160"/>
      <c r="X664" s="160"/>
      <c r="Y664" s="160"/>
      <c r="Z664" s="160"/>
    </row>
    <row r="665" spans="1:26" ht="14.25" customHeight="1">
      <c r="A665" s="160"/>
      <c r="B665" s="161"/>
      <c r="C665" s="160"/>
      <c r="D665" s="160"/>
      <c r="E665" s="160"/>
      <c r="F665" s="160"/>
      <c r="G665" s="160"/>
      <c r="H665" s="160"/>
      <c r="I665" s="160"/>
      <c r="J665" s="160"/>
      <c r="K665" s="160"/>
      <c r="L665" s="160"/>
      <c r="M665" s="160"/>
      <c r="N665" s="160"/>
      <c r="O665" s="160"/>
      <c r="P665" s="160"/>
      <c r="Q665" s="160"/>
      <c r="R665" s="160"/>
      <c r="S665" s="160"/>
      <c r="T665" s="160"/>
      <c r="U665" s="160"/>
      <c r="V665" s="160"/>
      <c r="W665" s="160"/>
      <c r="X665" s="160"/>
      <c r="Y665" s="160"/>
      <c r="Z665" s="160"/>
    </row>
    <row r="666" spans="1:26" ht="14.25" customHeight="1">
      <c r="A666" s="160"/>
      <c r="B666" s="161"/>
      <c r="C666" s="160"/>
      <c r="D666" s="160"/>
      <c r="E666" s="160"/>
      <c r="F666" s="160"/>
      <c r="G666" s="160"/>
      <c r="H666" s="160"/>
      <c r="I666" s="160"/>
      <c r="J666" s="160"/>
      <c r="K666" s="160"/>
      <c r="L666" s="160"/>
      <c r="M666" s="160"/>
      <c r="N666" s="160"/>
      <c r="O666" s="160"/>
      <c r="P666" s="160"/>
      <c r="Q666" s="160"/>
      <c r="R666" s="160"/>
      <c r="S666" s="160"/>
      <c r="T666" s="160"/>
      <c r="U666" s="160"/>
      <c r="V666" s="160"/>
      <c r="W666" s="160"/>
      <c r="X666" s="160"/>
      <c r="Y666" s="160"/>
      <c r="Z666" s="160"/>
    </row>
    <row r="667" spans="1:26" ht="14.25" customHeight="1">
      <c r="A667" s="160"/>
      <c r="B667" s="161"/>
      <c r="C667" s="160"/>
      <c r="D667" s="160"/>
      <c r="E667" s="160"/>
      <c r="F667" s="160"/>
      <c r="G667" s="160"/>
      <c r="H667" s="160"/>
      <c r="I667" s="160"/>
      <c r="J667" s="160"/>
      <c r="K667" s="160"/>
      <c r="L667" s="160"/>
      <c r="M667" s="160"/>
      <c r="N667" s="160"/>
      <c r="O667" s="160"/>
      <c r="P667" s="160"/>
      <c r="Q667" s="160"/>
      <c r="R667" s="160"/>
      <c r="S667" s="160"/>
      <c r="T667" s="160"/>
      <c r="U667" s="160"/>
      <c r="V667" s="160"/>
      <c r="W667" s="160"/>
      <c r="X667" s="160"/>
      <c r="Y667" s="160"/>
      <c r="Z667" s="160"/>
    </row>
    <row r="668" spans="1:26" ht="14.25" customHeight="1">
      <c r="A668" s="160"/>
      <c r="B668" s="161"/>
      <c r="C668" s="160"/>
      <c r="D668" s="160"/>
      <c r="E668" s="160"/>
      <c r="F668" s="160"/>
      <c r="G668" s="160"/>
      <c r="H668" s="160"/>
      <c r="I668" s="160"/>
      <c r="J668" s="160"/>
      <c r="K668" s="160"/>
      <c r="L668" s="160"/>
      <c r="M668" s="160"/>
      <c r="N668" s="160"/>
      <c r="O668" s="160"/>
      <c r="P668" s="160"/>
      <c r="Q668" s="160"/>
      <c r="R668" s="160"/>
      <c r="S668" s="160"/>
      <c r="T668" s="160"/>
      <c r="U668" s="160"/>
      <c r="V668" s="160"/>
      <c r="W668" s="160"/>
      <c r="X668" s="160"/>
      <c r="Y668" s="160"/>
      <c r="Z668" s="160"/>
    </row>
    <row r="669" spans="1:26" ht="14.25" customHeight="1">
      <c r="A669" s="160"/>
      <c r="B669" s="161"/>
      <c r="C669" s="160"/>
      <c r="D669" s="160"/>
      <c r="E669" s="160"/>
      <c r="F669" s="160"/>
      <c r="G669" s="160"/>
      <c r="H669" s="160"/>
      <c r="I669" s="160"/>
      <c r="J669" s="160"/>
      <c r="K669" s="160"/>
      <c r="L669" s="160"/>
      <c r="M669" s="160"/>
      <c r="N669" s="160"/>
      <c r="O669" s="160"/>
      <c r="P669" s="160"/>
      <c r="Q669" s="160"/>
      <c r="R669" s="160"/>
      <c r="S669" s="160"/>
      <c r="T669" s="160"/>
      <c r="U669" s="160"/>
      <c r="V669" s="160"/>
      <c r="W669" s="160"/>
      <c r="X669" s="160"/>
      <c r="Y669" s="160"/>
      <c r="Z669" s="160"/>
    </row>
    <row r="670" spans="1:26" ht="14.25" customHeight="1">
      <c r="A670" s="160"/>
      <c r="B670" s="161"/>
      <c r="C670" s="160"/>
      <c r="D670" s="160"/>
      <c r="E670" s="160"/>
      <c r="F670" s="160"/>
      <c r="G670" s="160"/>
      <c r="H670" s="160"/>
      <c r="I670" s="160"/>
      <c r="J670" s="160"/>
      <c r="K670" s="160"/>
      <c r="L670" s="160"/>
      <c r="M670" s="160"/>
      <c r="N670" s="160"/>
      <c r="O670" s="160"/>
      <c r="P670" s="160"/>
      <c r="Q670" s="160"/>
      <c r="R670" s="160"/>
      <c r="S670" s="160"/>
      <c r="T670" s="160"/>
      <c r="U670" s="160"/>
      <c r="V670" s="160"/>
      <c r="W670" s="160"/>
      <c r="X670" s="160"/>
      <c r="Y670" s="160"/>
      <c r="Z670" s="160"/>
    </row>
    <row r="671" spans="1:26" ht="14.25" customHeight="1">
      <c r="A671" s="160"/>
      <c r="B671" s="161"/>
      <c r="C671" s="160"/>
      <c r="D671" s="160"/>
      <c r="E671" s="160"/>
      <c r="F671" s="160"/>
      <c r="G671" s="160"/>
      <c r="H671" s="160"/>
      <c r="I671" s="160"/>
      <c r="J671" s="160"/>
      <c r="K671" s="160"/>
      <c r="L671" s="160"/>
      <c r="M671" s="160"/>
      <c r="N671" s="160"/>
      <c r="O671" s="160"/>
      <c r="P671" s="160"/>
      <c r="Q671" s="160"/>
      <c r="R671" s="160"/>
      <c r="S671" s="160"/>
      <c r="T671" s="160"/>
      <c r="U671" s="160"/>
      <c r="V671" s="160"/>
      <c r="W671" s="160"/>
      <c r="X671" s="160"/>
      <c r="Y671" s="160"/>
      <c r="Z671" s="160"/>
    </row>
    <row r="672" spans="1:26" ht="14.25" customHeight="1">
      <c r="A672" s="160"/>
      <c r="B672" s="161"/>
      <c r="C672" s="160"/>
      <c r="D672" s="160"/>
      <c r="E672" s="160"/>
      <c r="F672" s="160"/>
      <c r="G672" s="160"/>
      <c r="H672" s="160"/>
      <c r="I672" s="160"/>
      <c r="J672" s="160"/>
      <c r="K672" s="160"/>
      <c r="L672" s="160"/>
      <c r="M672" s="160"/>
      <c r="N672" s="160"/>
      <c r="O672" s="160"/>
      <c r="P672" s="160"/>
      <c r="Q672" s="160"/>
      <c r="R672" s="160"/>
      <c r="S672" s="160"/>
      <c r="T672" s="160"/>
      <c r="U672" s="160"/>
      <c r="V672" s="160"/>
      <c r="W672" s="160"/>
      <c r="X672" s="160"/>
      <c r="Y672" s="160"/>
      <c r="Z672" s="160"/>
    </row>
    <row r="673" spans="1:26" ht="14.25" customHeight="1">
      <c r="A673" s="160"/>
      <c r="B673" s="161"/>
      <c r="C673" s="160"/>
      <c r="D673" s="160"/>
      <c r="E673" s="160"/>
      <c r="F673" s="160"/>
      <c r="G673" s="160"/>
      <c r="H673" s="160"/>
      <c r="I673" s="160"/>
      <c r="J673" s="160"/>
      <c r="K673" s="160"/>
      <c r="L673" s="160"/>
      <c r="M673" s="160"/>
      <c r="N673" s="160"/>
      <c r="O673" s="160"/>
      <c r="P673" s="160"/>
      <c r="Q673" s="160"/>
      <c r="R673" s="160"/>
      <c r="S673" s="160"/>
      <c r="T673" s="160"/>
      <c r="U673" s="160"/>
      <c r="V673" s="160"/>
      <c r="W673" s="160"/>
      <c r="X673" s="160"/>
      <c r="Y673" s="160"/>
      <c r="Z673" s="160"/>
    </row>
    <row r="674" spans="1:26" ht="14.25" customHeight="1">
      <c r="A674" s="160"/>
      <c r="B674" s="161"/>
      <c r="C674" s="160"/>
      <c r="D674" s="160"/>
      <c r="E674" s="160"/>
      <c r="F674" s="160"/>
      <c r="G674" s="160"/>
      <c r="H674" s="160"/>
      <c r="I674" s="160"/>
      <c r="J674" s="160"/>
      <c r="K674" s="160"/>
      <c r="L674" s="160"/>
      <c r="M674" s="160"/>
      <c r="N674" s="160"/>
      <c r="O674" s="160"/>
      <c r="P674" s="160"/>
      <c r="Q674" s="160"/>
      <c r="R674" s="160"/>
      <c r="S674" s="160"/>
      <c r="T674" s="160"/>
      <c r="U674" s="160"/>
      <c r="V674" s="160"/>
      <c r="W674" s="160"/>
      <c r="X674" s="160"/>
      <c r="Y674" s="160"/>
      <c r="Z674" s="160"/>
    </row>
    <row r="675" spans="1:26" ht="14.25" customHeight="1">
      <c r="A675" s="160"/>
      <c r="B675" s="161"/>
      <c r="C675" s="160"/>
      <c r="D675" s="160"/>
      <c r="E675" s="160"/>
      <c r="F675" s="160"/>
      <c r="G675" s="160"/>
      <c r="H675" s="160"/>
      <c r="I675" s="160"/>
      <c r="J675" s="160"/>
      <c r="K675" s="160"/>
      <c r="L675" s="160"/>
      <c r="M675" s="160"/>
      <c r="N675" s="160"/>
      <c r="O675" s="160"/>
      <c r="P675" s="160"/>
      <c r="Q675" s="160"/>
      <c r="R675" s="160"/>
      <c r="S675" s="160"/>
      <c r="T675" s="160"/>
      <c r="U675" s="160"/>
      <c r="V675" s="160"/>
      <c r="W675" s="160"/>
      <c r="X675" s="160"/>
      <c r="Y675" s="160"/>
      <c r="Z675" s="160"/>
    </row>
    <row r="676" spans="1:26" ht="14.25" customHeight="1">
      <c r="A676" s="160"/>
      <c r="B676" s="161"/>
      <c r="C676" s="160"/>
      <c r="D676" s="160"/>
      <c r="E676" s="160"/>
      <c r="F676" s="160"/>
      <c r="G676" s="160"/>
      <c r="H676" s="160"/>
      <c r="I676" s="160"/>
      <c r="J676" s="160"/>
      <c r="K676" s="160"/>
      <c r="L676" s="160"/>
      <c r="M676" s="160"/>
      <c r="N676" s="160"/>
      <c r="O676" s="160"/>
      <c r="P676" s="160"/>
      <c r="Q676" s="160"/>
      <c r="R676" s="160"/>
      <c r="S676" s="160"/>
      <c r="T676" s="160"/>
      <c r="U676" s="160"/>
      <c r="V676" s="160"/>
      <c r="W676" s="160"/>
      <c r="X676" s="160"/>
      <c r="Y676" s="160"/>
      <c r="Z676" s="160"/>
    </row>
    <row r="677" spans="1:26" ht="14.25" customHeight="1">
      <c r="A677" s="160"/>
      <c r="B677" s="161"/>
      <c r="C677" s="160"/>
      <c r="D677" s="160"/>
      <c r="E677" s="160"/>
      <c r="F677" s="160"/>
      <c r="G677" s="160"/>
      <c r="H677" s="160"/>
      <c r="I677" s="160"/>
      <c r="J677" s="160"/>
      <c r="K677" s="160"/>
      <c r="L677" s="160"/>
      <c r="M677" s="160"/>
      <c r="N677" s="160"/>
      <c r="O677" s="160"/>
      <c r="P677" s="160"/>
      <c r="Q677" s="160"/>
      <c r="R677" s="160"/>
      <c r="S677" s="160"/>
      <c r="T677" s="160"/>
      <c r="U677" s="160"/>
      <c r="V677" s="160"/>
      <c r="W677" s="160"/>
      <c r="X677" s="160"/>
      <c r="Y677" s="160"/>
      <c r="Z677" s="160"/>
    </row>
    <row r="678" spans="1:26" ht="14.25" customHeight="1">
      <c r="A678" s="160"/>
      <c r="B678" s="161"/>
      <c r="C678" s="160"/>
      <c r="D678" s="160"/>
      <c r="E678" s="160"/>
      <c r="F678" s="160"/>
      <c r="G678" s="160"/>
      <c r="H678" s="160"/>
      <c r="I678" s="160"/>
      <c r="J678" s="160"/>
      <c r="K678" s="160"/>
      <c r="L678" s="160"/>
      <c r="M678" s="160"/>
      <c r="N678" s="160"/>
      <c r="O678" s="160"/>
      <c r="P678" s="160"/>
      <c r="Q678" s="160"/>
      <c r="R678" s="160"/>
      <c r="S678" s="160"/>
      <c r="T678" s="160"/>
      <c r="U678" s="160"/>
      <c r="V678" s="160"/>
      <c r="W678" s="160"/>
      <c r="X678" s="160"/>
      <c r="Y678" s="160"/>
      <c r="Z678" s="160"/>
    </row>
    <row r="679" spans="1:26" ht="14.25" customHeight="1">
      <c r="A679" s="160"/>
      <c r="B679" s="161"/>
      <c r="C679" s="160"/>
      <c r="D679" s="160"/>
      <c r="E679" s="160"/>
      <c r="F679" s="160"/>
      <c r="G679" s="160"/>
      <c r="H679" s="160"/>
      <c r="I679" s="160"/>
      <c r="J679" s="160"/>
      <c r="K679" s="160"/>
      <c r="L679" s="160"/>
      <c r="M679" s="160"/>
      <c r="N679" s="160"/>
      <c r="O679" s="160"/>
      <c r="P679" s="160"/>
      <c r="Q679" s="160"/>
      <c r="R679" s="160"/>
      <c r="S679" s="160"/>
      <c r="T679" s="160"/>
      <c r="U679" s="160"/>
      <c r="V679" s="160"/>
      <c r="W679" s="160"/>
      <c r="X679" s="160"/>
      <c r="Y679" s="160"/>
      <c r="Z679" s="160"/>
    </row>
    <row r="680" spans="1:26" ht="14.25" customHeight="1">
      <c r="A680" s="160"/>
      <c r="B680" s="161"/>
      <c r="C680" s="160"/>
      <c r="D680" s="160"/>
      <c r="E680" s="160"/>
      <c r="F680" s="160"/>
      <c r="G680" s="160"/>
      <c r="H680" s="160"/>
      <c r="I680" s="160"/>
      <c r="J680" s="160"/>
      <c r="K680" s="160"/>
      <c r="L680" s="160"/>
      <c r="M680" s="160"/>
      <c r="N680" s="160"/>
      <c r="O680" s="160"/>
      <c r="P680" s="160"/>
      <c r="Q680" s="160"/>
      <c r="R680" s="160"/>
      <c r="S680" s="160"/>
      <c r="T680" s="160"/>
      <c r="U680" s="160"/>
      <c r="V680" s="160"/>
      <c r="W680" s="160"/>
      <c r="X680" s="160"/>
      <c r="Y680" s="160"/>
      <c r="Z680" s="160"/>
    </row>
    <row r="681" spans="1:26" ht="14.25" customHeight="1">
      <c r="A681" s="160"/>
      <c r="B681" s="161"/>
      <c r="C681" s="160"/>
      <c r="D681" s="160"/>
      <c r="E681" s="160"/>
      <c r="F681" s="160"/>
      <c r="G681" s="160"/>
      <c r="H681" s="160"/>
      <c r="I681" s="160"/>
      <c r="J681" s="160"/>
      <c r="K681" s="160"/>
      <c r="L681" s="160"/>
      <c r="M681" s="160"/>
      <c r="N681" s="160"/>
      <c r="O681" s="160"/>
      <c r="P681" s="160"/>
      <c r="Q681" s="160"/>
      <c r="R681" s="160"/>
      <c r="S681" s="160"/>
      <c r="T681" s="160"/>
      <c r="U681" s="160"/>
      <c r="V681" s="160"/>
      <c r="W681" s="160"/>
      <c r="X681" s="160"/>
      <c r="Y681" s="160"/>
      <c r="Z681" s="160"/>
    </row>
    <row r="682" spans="1:26" ht="14.25" customHeight="1">
      <c r="A682" s="160"/>
      <c r="B682" s="161"/>
      <c r="C682" s="160"/>
      <c r="D682" s="160"/>
      <c r="E682" s="160"/>
      <c r="F682" s="160"/>
      <c r="G682" s="160"/>
      <c r="H682" s="160"/>
      <c r="I682" s="160"/>
      <c r="J682" s="160"/>
      <c r="K682" s="160"/>
      <c r="L682" s="160"/>
      <c r="M682" s="160"/>
      <c r="N682" s="160"/>
      <c r="O682" s="160"/>
      <c r="P682" s="160"/>
      <c r="Q682" s="160"/>
      <c r="R682" s="160"/>
      <c r="S682" s="160"/>
      <c r="T682" s="160"/>
      <c r="U682" s="160"/>
      <c r="V682" s="160"/>
      <c r="W682" s="160"/>
      <c r="X682" s="160"/>
      <c r="Y682" s="160"/>
      <c r="Z682" s="160"/>
    </row>
    <row r="683" spans="1:26" ht="14.25" customHeight="1">
      <c r="A683" s="160"/>
      <c r="B683" s="161"/>
      <c r="C683" s="160"/>
      <c r="D683" s="160"/>
      <c r="E683" s="160"/>
      <c r="F683" s="160"/>
      <c r="G683" s="160"/>
      <c r="H683" s="160"/>
      <c r="I683" s="160"/>
      <c r="J683" s="160"/>
      <c r="K683" s="160"/>
      <c r="L683" s="160"/>
      <c r="M683" s="160"/>
      <c r="N683" s="160"/>
      <c r="O683" s="160"/>
      <c r="P683" s="160"/>
      <c r="Q683" s="160"/>
      <c r="R683" s="160"/>
      <c r="S683" s="160"/>
      <c r="T683" s="160"/>
      <c r="U683" s="160"/>
      <c r="V683" s="160"/>
      <c r="W683" s="160"/>
      <c r="X683" s="160"/>
      <c r="Y683" s="160"/>
      <c r="Z683" s="160"/>
    </row>
    <row r="684" spans="1:26" ht="14.25" customHeight="1">
      <c r="A684" s="160"/>
      <c r="B684" s="161"/>
      <c r="C684" s="160"/>
      <c r="D684" s="160"/>
      <c r="E684" s="160"/>
      <c r="F684" s="160"/>
      <c r="G684" s="160"/>
      <c r="H684" s="160"/>
      <c r="I684" s="160"/>
      <c r="J684" s="160"/>
      <c r="K684" s="160"/>
      <c r="L684" s="160"/>
      <c r="M684" s="160"/>
      <c r="N684" s="160"/>
      <c r="O684" s="160"/>
      <c r="P684" s="160"/>
      <c r="Q684" s="160"/>
      <c r="R684" s="160"/>
      <c r="S684" s="160"/>
      <c r="T684" s="160"/>
      <c r="U684" s="160"/>
      <c r="V684" s="160"/>
      <c r="W684" s="160"/>
      <c r="X684" s="160"/>
      <c r="Y684" s="160"/>
      <c r="Z684" s="160"/>
    </row>
    <row r="685" spans="1:26" ht="14.25" customHeight="1">
      <c r="A685" s="160"/>
      <c r="B685" s="161"/>
      <c r="C685" s="160"/>
      <c r="D685" s="160"/>
      <c r="E685" s="160"/>
      <c r="F685" s="160"/>
      <c r="G685" s="160"/>
      <c r="H685" s="160"/>
      <c r="I685" s="160"/>
      <c r="J685" s="160"/>
      <c r="K685" s="160"/>
      <c r="L685" s="160"/>
      <c r="M685" s="160"/>
      <c r="N685" s="160"/>
      <c r="O685" s="160"/>
      <c r="P685" s="160"/>
      <c r="Q685" s="160"/>
      <c r="R685" s="160"/>
      <c r="S685" s="160"/>
      <c r="T685" s="160"/>
      <c r="U685" s="160"/>
      <c r="V685" s="160"/>
      <c r="W685" s="160"/>
      <c r="X685" s="160"/>
      <c r="Y685" s="160"/>
      <c r="Z685" s="160"/>
    </row>
    <row r="686" spans="1:26" ht="14.25" customHeight="1">
      <c r="A686" s="160"/>
      <c r="B686" s="161"/>
      <c r="C686" s="160"/>
      <c r="D686" s="160"/>
      <c r="E686" s="160"/>
      <c r="F686" s="160"/>
      <c r="G686" s="160"/>
      <c r="H686" s="160"/>
      <c r="I686" s="160"/>
      <c r="J686" s="160"/>
      <c r="K686" s="160"/>
      <c r="L686" s="160"/>
      <c r="M686" s="160"/>
      <c r="N686" s="160"/>
      <c r="O686" s="160"/>
      <c r="P686" s="160"/>
      <c r="Q686" s="160"/>
      <c r="R686" s="160"/>
      <c r="S686" s="160"/>
      <c r="T686" s="160"/>
      <c r="U686" s="160"/>
      <c r="V686" s="160"/>
      <c r="W686" s="160"/>
      <c r="X686" s="160"/>
      <c r="Y686" s="160"/>
      <c r="Z686" s="160"/>
    </row>
    <row r="687" spans="1:26" ht="14.25" customHeight="1">
      <c r="A687" s="160"/>
      <c r="B687" s="161"/>
      <c r="C687" s="160"/>
      <c r="D687" s="160"/>
      <c r="E687" s="160"/>
      <c r="F687" s="160"/>
      <c r="G687" s="160"/>
      <c r="H687" s="160"/>
      <c r="I687" s="160"/>
      <c r="J687" s="160"/>
      <c r="K687" s="160"/>
      <c r="L687" s="160"/>
      <c r="M687" s="160"/>
      <c r="N687" s="160"/>
      <c r="O687" s="160"/>
      <c r="P687" s="160"/>
      <c r="Q687" s="160"/>
      <c r="R687" s="160"/>
      <c r="S687" s="160"/>
      <c r="T687" s="160"/>
      <c r="U687" s="160"/>
      <c r="V687" s="160"/>
      <c r="W687" s="160"/>
      <c r="X687" s="160"/>
      <c r="Y687" s="160"/>
      <c r="Z687" s="160"/>
    </row>
    <row r="688" spans="1:26" ht="14.25" customHeight="1">
      <c r="A688" s="160"/>
      <c r="B688" s="161"/>
      <c r="C688" s="160"/>
      <c r="D688" s="160"/>
      <c r="E688" s="160"/>
      <c r="F688" s="160"/>
      <c r="G688" s="160"/>
      <c r="H688" s="160"/>
      <c r="I688" s="160"/>
      <c r="J688" s="160"/>
      <c r="K688" s="160"/>
      <c r="L688" s="160"/>
      <c r="M688" s="160"/>
      <c r="N688" s="160"/>
      <c r="O688" s="160"/>
      <c r="P688" s="160"/>
      <c r="Q688" s="160"/>
      <c r="R688" s="160"/>
      <c r="S688" s="160"/>
      <c r="T688" s="160"/>
      <c r="U688" s="160"/>
      <c r="V688" s="160"/>
      <c r="W688" s="160"/>
      <c r="X688" s="160"/>
      <c r="Y688" s="160"/>
      <c r="Z688" s="160"/>
    </row>
    <row r="689" spans="1:26" ht="14.25" customHeight="1">
      <c r="A689" s="160"/>
      <c r="B689" s="161"/>
      <c r="C689" s="160"/>
      <c r="D689" s="160"/>
      <c r="E689" s="160"/>
      <c r="F689" s="160"/>
      <c r="G689" s="160"/>
      <c r="H689" s="160"/>
      <c r="I689" s="160"/>
      <c r="J689" s="160"/>
      <c r="K689" s="160"/>
      <c r="L689" s="160"/>
      <c r="M689" s="160"/>
      <c r="N689" s="160"/>
      <c r="O689" s="160"/>
      <c r="P689" s="160"/>
      <c r="Q689" s="160"/>
      <c r="R689" s="160"/>
      <c r="S689" s="160"/>
      <c r="T689" s="160"/>
      <c r="U689" s="160"/>
      <c r="V689" s="160"/>
      <c r="W689" s="160"/>
      <c r="X689" s="160"/>
      <c r="Y689" s="160"/>
      <c r="Z689" s="160"/>
    </row>
    <row r="690" spans="1:26" ht="14.25" customHeight="1">
      <c r="A690" s="160"/>
      <c r="B690" s="161"/>
      <c r="C690" s="160"/>
      <c r="D690" s="160"/>
      <c r="E690" s="160"/>
      <c r="F690" s="160"/>
      <c r="G690" s="160"/>
      <c r="H690" s="160"/>
      <c r="I690" s="160"/>
      <c r="J690" s="160"/>
      <c r="K690" s="160"/>
      <c r="L690" s="160"/>
      <c r="M690" s="160"/>
      <c r="N690" s="160"/>
      <c r="O690" s="160"/>
      <c r="P690" s="160"/>
      <c r="Q690" s="160"/>
      <c r="R690" s="160"/>
      <c r="S690" s="160"/>
      <c r="T690" s="160"/>
      <c r="U690" s="160"/>
      <c r="V690" s="160"/>
      <c r="W690" s="160"/>
      <c r="X690" s="160"/>
      <c r="Y690" s="160"/>
      <c r="Z690" s="160"/>
    </row>
    <row r="691" spans="1:26" ht="14.25" customHeight="1">
      <c r="A691" s="160"/>
      <c r="B691" s="161"/>
      <c r="C691" s="160"/>
      <c r="D691" s="160"/>
      <c r="E691" s="160"/>
      <c r="F691" s="160"/>
      <c r="G691" s="160"/>
      <c r="H691" s="160"/>
      <c r="I691" s="160"/>
      <c r="J691" s="160"/>
      <c r="K691" s="160"/>
      <c r="L691" s="160"/>
      <c r="M691" s="160"/>
      <c r="N691" s="160"/>
      <c r="O691" s="160"/>
      <c r="P691" s="160"/>
      <c r="Q691" s="160"/>
      <c r="R691" s="160"/>
      <c r="S691" s="160"/>
      <c r="T691" s="160"/>
      <c r="U691" s="160"/>
      <c r="V691" s="160"/>
      <c r="W691" s="160"/>
      <c r="X691" s="160"/>
      <c r="Y691" s="160"/>
      <c r="Z691" s="160"/>
    </row>
    <row r="692" spans="1:26" ht="14.25" customHeight="1">
      <c r="A692" s="160"/>
      <c r="B692" s="161"/>
      <c r="C692" s="160"/>
      <c r="D692" s="160"/>
      <c r="E692" s="160"/>
      <c r="F692" s="160"/>
      <c r="G692" s="160"/>
      <c r="H692" s="160"/>
      <c r="I692" s="160"/>
      <c r="J692" s="160"/>
      <c r="K692" s="160"/>
      <c r="L692" s="160"/>
      <c r="M692" s="160"/>
      <c r="N692" s="160"/>
      <c r="O692" s="160"/>
      <c r="P692" s="160"/>
      <c r="Q692" s="160"/>
      <c r="R692" s="160"/>
      <c r="S692" s="160"/>
      <c r="T692" s="160"/>
      <c r="U692" s="160"/>
      <c r="V692" s="160"/>
      <c r="W692" s="160"/>
      <c r="X692" s="160"/>
      <c r="Y692" s="160"/>
      <c r="Z692" s="160"/>
    </row>
    <row r="693" spans="1:26" ht="14.25" customHeight="1">
      <c r="A693" s="160"/>
      <c r="B693" s="161"/>
      <c r="C693" s="160"/>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0"/>
    </row>
    <row r="694" spans="1:26" ht="14.25" customHeight="1">
      <c r="A694" s="160"/>
      <c r="B694" s="161"/>
      <c r="C694" s="160"/>
      <c r="D694" s="160"/>
      <c r="E694" s="160"/>
      <c r="F694" s="160"/>
      <c r="G694" s="160"/>
      <c r="H694" s="160"/>
      <c r="I694" s="160"/>
      <c r="J694" s="160"/>
      <c r="K694" s="160"/>
      <c r="L694" s="160"/>
      <c r="M694" s="160"/>
      <c r="N694" s="160"/>
      <c r="O694" s="160"/>
      <c r="P694" s="160"/>
      <c r="Q694" s="160"/>
      <c r="R694" s="160"/>
      <c r="S694" s="160"/>
      <c r="T694" s="160"/>
      <c r="U694" s="160"/>
      <c r="V694" s="160"/>
      <c r="W694" s="160"/>
      <c r="X694" s="160"/>
      <c r="Y694" s="160"/>
      <c r="Z694" s="160"/>
    </row>
    <row r="695" spans="1:26" ht="14.25" customHeight="1">
      <c r="A695" s="160"/>
      <c r="B695" s="161"/>
      <c r="C695" s="160"/>
      <c r="D695" s="160"/>
      <c r="E695" s="160"/>
      <c r="F695" s="160"/>
      <c r="G695" s="160"/>
      <c r="H695" s="160"/>
      <c r="I695" s="160"/>
      <c r="J695" s="160"/>
      <c r="K695" s="160"/>
      <c r="L695" s="160"/>
      <c r="M695" s="160"/>
      <c r="N695" s="160"/>
      <c r="O695" s="160"/>
      <c r="P695" s="160"/>
      <c r="Q695" s="160"/>
      <c r="R695" s="160"/>
      <c r="S695" s="160"/>
      <c r="T695" s="160"/>
      <c r="U695" s="160"/>
      <c r="V695" s="160"/>
      <c r="W695" s="160"/>
      <c r="X695" s="160"/>
      <c r="Y695" s="160"/>
      <c r="Z695" s="160"/>
    </row>
    <row r="696" spans="1:26" ht="14.25" customHeight="1">
      <c r="A696" s="160"/>
      <c r="B696" s="161"/>
      <c r="C696" s="160"/>
      <c r="D696" s="160"/>
      <c r="E696" s="160"/>
      <c r="F696" s="160"/>
      <c r="G696" s="160"/>
      <c r="H696" s="160"/>
      <c r="I696" s="160"/>
      <c r="J696" s="160"/>
      <c r="K696" s="160"/>
      <c r="L696" s="160"/>
      <c r="M696" s="160"/>
      <c r="N696" s="160"/>
      <c r="O696" s="160"/>
      <c r="P696" s="160"/>
      <c r="Q696" s="160"/>
      <c r="R696" s="160"/>
      <c r="S696" s="160"/>
      <c r="T696" s="160"/>
      <c r="U696" s="160"/>
      <c r="V696" s="160"/>
      <c r="W696" s="160"/>
      <c r="X696" s="160"/>
      <c r="Y696" s="160"/>
      <c r="Z696" s="160"/>
    </row>
    <row r="697" spans="1:26" ht="14.25" customHeight="1">
      <c r="A697" s="160"/>
      <c r="B697" s="161"/>
      <c r="C697" s="160"/>
      <c r="D697" s="160"/>
      <c r="E697" s="160"/>
      <c r="F697" s="160"/>
      <c r="G697" s="160"/>
      <c r="H697" s="160"/>
      <c r="I697" s="160"/>
      <c r="J697" s="160"/>
      <c r="K697" s="160"/>
      <c r="L697" s="160"/>
      <c r="M697" s="160"/>
      <c r="N697" s="160"/>
      <c r="O697" s="160"/>
      <c r="P697" s="160"/>
      <c r="Q697" s="160"/>
      <c r="R697" s="160"/>
      <c r="S697" s="160"/>
      <c r="T697" s="160"/>
      <c r="U697" s="160"/>
      <c r="V697" s="160"/>
      <c r="W697" s="160"/>
      <c r="X697" s="160"/>
      <c r="Y697" s="160"/>
      <c r="Z697" s="160"/>
    </row>
    <row r="698" spans="1:26" ht="14.25" customHeight="1">
      <c r="A698" s="160"/>
      <c r="B698" s="161"/>
      <c r="C698" s="160"/>
      <c r="D698" s="160"/>
      <c r="E698" s="160"/>
      <c r="F698" s="160"/>
      <c r="G698" s="160"/>
      <c r="H698" s="160"/>
      <c r="I698" s="160"/>
      <c r="J698" s="160"/>
      <c r="K698" s="160"/>
      <c r="L698" s="160"/>
      <c r="M698" s="160"/>
      <c r="N698" s="160"/>
      <c r="O698" s="160"/>
      <c r="P698" s="160"/>
      <c r="Q698" s="160"/>
      <c r="R698" s="160"/>
      <c r="S698" s="160"/>
      <c r="T698" s="160"/>
      <c r="U698" s="160"/>
      <c r="V698" s="160"/>
      <c r="W698" s="160"/>
      <c r="X698" s="160"/>
      <c r="Y698" s="160"/>
      <c r="Z698" s="160"/>
    </row>
    <row r="699" spans="1:26" ht="14.25" customHeight="1">
      <c r="A699" s="160"/>
      <c r="B699" s="161"/>
      <c r="C699" s="160"/>
      <c r="D699" s="160"/>
      <c r="E699" s="160"/>
      <c r="F699" s="160"/>
      <c r="G699" s="160"/>
      <c r="H699" s="160"/>
      <c r="I699" s="160"/>
      <c r="J699" s="160"/>
      <c r="K699" s="160"/>
      <c r="L699" s="160"/>
      <c r="M699" s="160"/>
      <c r="N699" s="160"/>
      <c r="O699" s="160"/>
      <c r="P699" s="160"/>
      <c r="Q699" s="160"/>
      <c r="R699" s="160"/>
      <c r="S699" s="160"/>
      <c r="T699" s="160"/>
      <c r="U699" s="160"/>
      <c r="V699" s="160"/>
      <c r="W699" s="160"/>
      <c r="X699" s="160"/>
      <c r="Y699" s="160"/>
      <c r="Z699" s="160"/>
    </row>
    <row r="700" spans="1:26" ht="14.25" customHeight="1">
      <c r="A700" s="160"/>
      <c r="B700" s="161"/>
      <c r="C700" s="160"/>
      <c r="D700" s="160"/>
      <c r="E700" s="160"/>
      <c r="F700" s="160"/>
      <c r="G700" s="160"/>
      <c r="H700" s="160"/>
      <c r="I700" s="160"/>
      <c r="J700" s="160"/>
      <c r="K700" s="160"/>
      <c r="L700" s="160"/>
      <c r="M700" s="160"/>
      <c r="N700" s="160"/>
      <c r="O700" s="160"/>
      <c r="P700" s="160"/>
      <c r="Q700" s="160"/>
      <c r="R700" s="160"/>
      <c r="S700" s="160"/>
      <c r="T700" s="160"/>
      <c r="U700" s="160"/>
      <c r="V700" s="160"/>
      <c r="W700" s="160"/>
      <c r="X700" s="160"/>
      <c r="Y700" s="160"/>
      <c r="Z700" s="160"/>
    </row>
    <row r="701" spans="1:26" ht="14.25" customHeight="1">
      <c r="A701" s="160"/>
      <c r="B701" s="161"/>
      <c r="C701" s="160"/>
      <c r="D701" s="160"/>
      <c r="E701" s="160"/>
      <c r="F701" s="160"/>
      <c r="G701" s="160"/>
      <c r="H701" s="160"/>
      <c r="I701" s="160"/>
      <c r="J701" s="160"/>
      <c r="K701" s="160"/>
      <c r="L701" s="160"/>
      <c r="M701" s="160"/>
      <c r="N701" s="160"/>
      <c r="O701" s="160"/>
      <c r="P701" s="160"/>
      <c r="Q701" s="160"/>
      <c r="R701" s="160"/>
      <c r="S701" s="160"/>
      <c r="T701" s="160"/>
      <c r="U701" s="160"/>
      <c r="V701" s="160"/>
      <c r="W701" s="160"/>
      <c r="X701" s="160"/>
      <c r="Y701" s="160"/>
      <c r="Z701" s="160"/>
    </row>
    <row r="702" spans="1:26" ht="14.25" customHeight="1">
      <c r="A702" s="160"/>
      <c r="B702" s="161"/>
      <c r="C702" s="160"/>
      <c r="D702" s="160"/>
      <c r="E702" s="160"/>
      <c r="F702" s="160"/>
      <c r="G702" s="160"/>
      <c r="H702" s="160"/>
      <c r="I702" s="160"/>
      <c r="J702" s="160"/>
      <c r="K702" s="160"/>
      <c r="L702" s="160"/>
      <c r="M702" s="160"/>
      <c r="N702" s="160"/>
      <c r="O702" s="160"/>
      <c r="P702" s="160"/>
      <c r="Q702" s="160"/>
      <c r="R702" s="160"/>
      <c r="S702" s="160"/>
      <c r="T702" s="160"/>
      <c r="U702" s="160"/>
      <c r="V702" s="160"/>
      <c r="W702" s="160"/>
      <c r="X702" s="160"/>
      <c r="Y702" s="160"/>
      <c r="Z702" s="160"/>
    </row>
    <row r="703" spans="1:26" ht="14.25" customHeight="1">
      <c r="A703" s="160"/>
      <c r="B703" s="161"/>
      <c r="C703" s="160"/>
      <c r="D703" s="160"/>
      <c r="E703" s="160"/>
      <c r="F703" s="160"/>
      <c r="G703" s="160"/>
      <c r="H703" s="160"/>
      <c r="I703" s="160"/>
      <c r="J703" s="160"/>
      <c r="K703" s="160"/>
      <c r="L703" s="160"/>
      <c r="M703" s="160"/>
      <c r="N703" s="160"/>
      <c r="O703" s="160"/>
      <c r="P703" s="160"/>
      <c r="Q703" s="160"/>
      <c r="R703" s="160"/>
      <c r="S703" s="160"/>
      <c r="T703" s="160"/>
      <c r="U703" s="160"/>
      <c r="V703" s="160"/>
      <c r="W703" s="160"/>
      <c r="X703" s="160"/>
      <c r="Y703" s="160"/>
      <c r="Z703" s="160"/>
    </row>
    <row r="704" spans="1:26" ht="14.25" customHeight="1">
      <c r="A704" s="160"/>
      <c r="B704" s="161"/>
      <c r="C704" s="160"/>
      <c r="D704" s="160"/>
      <c r="E704" s="160"/>
      <c r="F704" s="160"/>
      <c r="G704" s="160"/>
      <c r="H704" s="160"/>
      <c r="I704" s="160"/>
      <c r="J704" s="160"/>
      <c r="K704" s="160"/>
      <c r="L704" s="160"/>
      <c r="M704" s="160"/>
      <c r="N704" s="160"/>
      <c r="O704" s="160"/>
      <c r="P704" s="160"/>
      <c r="Q704" s="160"/>
      <c r="R704" s="160"/>
      <c r="S704" s="160"/>
      <c r="T704" s="160"/>
      <c r="U704" s="160"/>
      <c r="V704" s="160"/>
      <c r="W704" s="160"/>
      <c r="X704" s="160"/>
      <c r="Y704" s="160"/>
      <c r="Z704" s="160"/>
    </row>
    <row r="705" spans="1:26" ht="14.25" customHeight="1">
      <c r="A705" s="160"/>
      <c r="B705" s="161"/>
      <c r="C705" s="160"/>
      <c r="D705" s="160"/>
      <c r="E705" s="160"/>
      <c r="F705" s="160"/>
      <c r="G705" s="160"/>
      <c r="H705" s="160"/>
      <c r="I705" s="160"/>
      <c r="J705" s="160"/>
      <c r="K705" s="160"/>
      <c r="L705" s="160"/>
      <c r="M705" s="160"/>
      <c r="N705" s="160"/>
      <c r="O705" s="160"/>
      <c r="P705" s="160"/>
      <c r="Q705" s="160"/>
      <c r="R705" s="160"/>
      <c r="S705" s="160"/>
      <c r="T705" s="160"/>
      <c r="U705" s="160"/>
      <c r="V705" s="160"/>
      <c r="W705" s="160"/>
      <c r="X705" s="160"/>
      <c r="Y705" s="160"/>
      <c r="Z705" s="160"/>
    </row>
    <row r="706" spans="1:26" ht="14.25" customHeight="1">
      <c r="A706" s="160"/>
      <c r="B706" s="161"/>
      <c r="C706" s="160"/>
      <c r="D706" s="160"/>
      <c r="E706" s="160"/>
      <c r="F706" s="160"/>
      <c r="G706" s="160"/>
      <c r="H706" s="160"/>
      <c r="I706" s="160"/>
      <c r="J706" s="160"/>
      <c r="K706" s="160"/>
      <c r="L706" s="160"/>
      <c r="M706" s="160"/>
      <c r="N706" s="160"/>
      <c r="O706" s="160"/>
      <c r="P706" s="160"/>
      <c r="Q706" s="160"/>
      <c r="R706" s="160"/>
      <c r="S706" s="160"/>
      <c r="T706" s="160"/>
      <c r="U706" s="160"/>
      <c r="V706" s="160"/>
      <c r="W706" s="160"/>
      <c r="X706" s="160"/>
      <c r="Y706" s="160"/>
      <c r="Z706" s="160"/>
    </row>
    <row r="707" spans="1:26" ht="14.25" customHeight="1">
      <c r="A707" s="160"/>
      <c r="B707" s="161"/>
      <c r="C707" s="160"/>
      <c r="D707" s="160"/>
      <c r="E707" s="160"/>
      <c r="F707" s="160"/>
      <c r="G707" s="160"/>
      <c r="H707" s="160"/>
      <c r="I707" s="160"/>
      <c r="J707" s="160"/>
      <c r="K707" s="160"/>
      <c r="L707" s="160"/>
      <c r="M707" s="160"/>
      <c r="N707" s="160"/>
      <c r="O707" s="160"/>
      <c r="P707" s="160"/>
      <c r="Q707" s="160"/>
      <c r="R707" s="160"/>
      <c r="S707" s="160"/>
      <c r="T707" s="160"/>
      <c r="U707" s="160"/>
      <c r="V707" s="160"/>
      <c r="W707" s="160"/>
      <c r="X707" s="160"/>
      <c r="Y707" s="160"/>
      <c r="Z707" s="160"/>
    </row>
    <row r="708" spans="1:26" ht="14.25" customHeight="1">
      <c r="A708" s="160"/>
      <c r="B708" s="161"/>
      <c r="C708" s="160"/>
      <c r="D708" s="160"/>
      <c r="E708" s="160"/>
      <c r="F708" s="160"/>
      <c r="G708" s="160"/>
      <c r="H708" s="160"/>
      <c r="I708" s="160"/>
      <c r="J708" s="160"/>
      <c r="K708" s="160"/>
      <c r="L708" s="160"/>
      <c r="M708" s="160"/>
      <c r="N708" s="160"/>
      <c r="O708" s="160"/>
      <c r="P708" s="160"/>
      <c r="Q708" s="160"/>
      <c r="R708" s="160"/>
      <c r="S708" s="160"/>
      <c r="T708" s="160"/>
      <c r="U708" s="160"/>
      <c r="V708" s="160"/>
      <c r="W708" s="160"/>
      <c r="X708" s="160"/>
      <c r="Y708" s="160"/>
      <c r="Z708" s="160"/>
    </row>
    <row r="709" spans="1:26" ht="14.25" customHeight="1">
      <c r="A709" s="160"/>
      <c r="B709" s="161"/>
      <c r="C709" s="160"/>
      <c r="D709" s="160"/>
      <c r="E709" s="160"/>
      <c r="F709" s="160"/>
      <c r="G709" s="160"/>
      <c r="H709" s="160"/>
      <c r="I709" s="160"/>
      <c r="J709" s="160"/>
      <c r="K709" s="160"/>
      <c r="L709" s="160"/>
      <c r="M709" s="160"/>
      <c r="N709" s="160"/>
      <c r="O709" s="160"/>
      <c r="P709" s="160"/>
      <c r="Q709" s="160"/>
      <c r="R709" s="160"/>
      <c r="S709" s="160"/>
      <c r="T709" s="160"/>
      <c r="U709" s="160"/>
      <c r="V709" s="160"/>
      <c r="W709" s="160"/>
      <c r="X709" s="160"/>
      <c r="Y709" s="160"/>
      <c r="Z709" s="160"/>
    </row>
    <row r="710" spans="1:26" ht="14.25" customHeight="1">
      <c r="A710" s="160"/>
      <c r="B710" s="161"/>
      <c r="C710" s="160"/>
      <c r="D710" s="160"/>
      <c r="E710" s="160"/>
      <c r="F710" s="160"/>
      <c r="G710" s="160"/>
      <c r="H710" s="160"/>
      <c r="I710" s="160"/>
      <c r="J710" s="160"/>
      <c r="K710" s="160"/>
      <c r="L710" s="160"/>
      <c r="M710" s="160"/>
      <c r="N710" s="160"/>
      <c r="O710" s="160"/>
      <c r="P710" s="160"/>
      <c r="Q710" s="160"/>
      <c r="R710" s="160"/>
      <c r="S710" s="160"/>
      <c r="T710" s="160"/>
      <c r="U710" s="160"/>
      <c r="V710" s="160"/>
      <c r="W710" s="160"/>
      <c r="X710" s="160"/>
      <c r="Y710" s="160"/>
      <c r="Z710" s="160"/>
    </row>
    <row r="711" spans="1:26" ht="14.25" customHeight="1">
      <c r="A711" s="160"/>
      <c r="B711" s="161"/>
      <c r="C711" s="160"/>
      <c r="D711" s="160"/>
      <c r="E711" s="160"/>
      <c r="F711" s="160"/>
      <c r="G711" s="160"/>
      <c r="H711" s="160"/>
      <c r="I711" s="160"/>
      <c r="J711" s="160"/>
      <c r="K711" s="160"/>
      <c r="L711" s="160"/>
      <c r="M711" s="160"/>
      <c r="N711" s="160"/>
      <c r="O711" s="160"/>
      <c r="P711" s="160"/>
      <c r="Q711" s="160"/>
      <c r="R711" s="160"/>
      <c r="S711" s="160"/>
      <c r="T711" s="160"/>
      <c r="U711" s="160"/>
      <c r="V711" s="160"/>
      <c r="W711" s="160"/>
      <c r="X711" s="160"/>
      <c r="Y711" s="160"/>
      <c r="Z711" s="160"/>
    </row>
    <row r="712" spans="1:26" ht="14.25" customHeight="1">
      <c r="A712" s="160"/>
      <c r="B712" s="161"/>
      <c r="C712" s="160"/>
      <c r="D712" s="160"/>
      <c r="E712" s="160"/>
      <c r="F712" s="160"/>
      <c r="G712" s="160"/>
      <c r="H712" s="160"/>
      <c r="I712" s="160"/>
      <c r="J712" s="160"/>
      <c r="K712" s="160"/>
      <c r="L712" s="160"/>
      <c r="M712" s="160"/>
      <c r="N712" s="160"/>
      <c r="O712" s="160"/>
      <c r="P712" s="160"/>
      <c r="Q712" s="160"/>
      <c r="R712" s="160"/>
      <c r="S712" s="160"/>
      <c r="T712" s="160"/>
      <c r="U712" s="160"/>
      <c r="V712" s="160"/>
      <c r="W712" s="160"/>
      <c r="X712" s="160"/>
      <c r="Y712" s="160"/>
      <c r="Z712" s="160"/>
    </row>
    <row r="713" spans="1:26" ht="14.25" customHeight="1">
      <c r="A713" s="160"/>
      <c r="B713" s="161"/>
      <c r="C713" s="160"/>
      <c r="D713" s="160"/>
      <c r="E713" s="160"/>
      <c r="F713" s="160"/>
      <c r="G713" s="160"/>
      <c r="H713" s="160"/>
      <c r="I713" s="160"/>
      <c r="J713" s="160"/>
      <c r="K713" s="160"/>
      <c r="L713" s="160"/>
      <c r="M713" s="160"/>
      <c r="N713" s="160"/>
      <c r="O713" s="160"/>
      <c r="P713" s="160"/>
      <c r="Q713" s="160"/>
      <c r="R713" s="160"/>
      <c r="S713" s="160"/>
      <c r="T713" s="160"/>
      <c r="U713" s="160"/>
      <c r="V713" s="160"/>
      <c r="W713" s="160"/>
      <c r="X713" s="160"/>
      <c r="Y713" s="160"/>
      <c r="Z713" s="160"/>
    </row>
    <row r="714" spans="1:26" ht="14.25" customHeight="1">
      <c r="A714" s="160"/>
      <c r="B714" s="161"/>
      <c r="C714" s="160"/>
      <c r="D714" s="160"/>
      <c r="E714" s="160"/>
      <c r="F714" s="160"/>
      <c r="G714" s="160"/>
      <c r="H714" s="160"/>
      <c r="I714" s="160"/>
      <c r="J714" s="160"/>
      <c r="K714" s="160"/>
      <c r="L714" s="160"/>
      <c r="M714" s="160"/>
      <c r="N714" s="160"/>
      <c r="O714" s="160"/>
      <c r="P714" s="160"/>
      <c r="Q714" s="160"/>
      <c r="R714" s="160"/>
      <c r="S714" s="160"/>
      <c r="T714" s="160"/>
      <c r="U714" s="160"/>
      <c r="V714" s="160"/>
      <c r="W714" s="160"/>
      <c r="X714" s="160"/>
      <c r="Y714" s="160"/>
      <c r="Z714" s="160"/>
    </row>
    <row r="715" spans="1:26" ht="14.25" customHeight="1">
      <c r="A715" s="160"/>
      <c r="B715" s="161"/>
      <c r="C715" s="160"/>
      <c r="D715" s="160"/>
      <c r="E715" s="160"/>
      <c r="F715" s="160"/>
      <c r="G715" s="160"/>
      <c r="H715" s="160"/>
      <c r="I715" s="160"/>
      <c r="J715" s="160"/>
      <c r="K715" s="160"/>
      <c r="L715" s="160"/>
      <c r="M715" s="160"/>
      <c r="N715" s="160"/>
      <c r="O715" s="160"/>
      <c r="P715" s="160"/>
      <c r="Q715" s="160"/>
      <c r="R715" s="160"/>
      <c r="S715" s="160"/>
      <c r="T715" s="160"/>
      <c r="U715" s="160"/>
      <c r="V715" s="160"/>
      <c r="W715" s="160"/>
      <c r="X715" s="160"/>
      <c r="Y715" s="160"/>
      <c r="Z715" s="160"/>
    </row>
    <row r="716" spans="1:26" ht="14.25" customHeight="1">
      <c r="A716" s="160"/>
      <c r="B716" s="161"/>
      <c r="C716" s="160"/>
      <c r="D716" s="160"/>
      <c r="E716" s="160"/>
      <c r="F716" s="160"/>
      <c r="G716" s="160"/>
      <c r="H716" s="160"/>
      <c r="I716" s="160"/>
      <c r="J716" s="160"/>
      <c r="K716" s="160"/>
      <c r="L716" s="160"/>
      <c r="M716" s="160"/>
      <c r="N716" s="160"/>
      <c r="O716" s="160"/>
      <c r="P716" s="160"/>
      <c r="Q716" s="160"/>
      <c r="R716" s="160"/>
      <c r="S716" s="160"/>
      <c r="T716" s="160"/>
      <c r="U716" s="160"/>
      <c r="V716" s="160"/>
      <c r="W716" s="160"/>
      <c r="X716" s="160"/>
      <c r="Y716" s="160"/>
      <c r="Z716" s="160"/>
    </row>
    <row r="717" spans="1:26" ht="14.25" customHeight="1">
      <c r="A717" s="160"/>
      <c r="B717" s="161"/>
      <c r="C717" s="160"/>
      <c r="D717" s="160"/>
      <c r="E717" s="160"/>
      <c r="F717" s="160"/>
      <c r="G717" s="160"/>
      <c r="H717" s="160"/>
      <c r="I717" s="160"/>
      <c r="J717" s="160"/>
      <c r="K717" s="160"/>
      <c r="L717" s="160"/>
      <c r="M717" s="160"/>
      <c r="N717" s="160"/>
      <c r="O717" s="160"/>
      <c r="P717" s="160"/>
      <c r="Q717" s="160"/>
      <c r="R717" s="160"/>
      <c r="S717" s="160"/>
      <c r="T717" s="160"/>
      <c r="U717" s="160"/>
      <c r="V717" s="160"/>
      <c r="W717" s="160"/>
      <c r="X717" s="160"/>
      <c r="Y717" s="160"/>
      <c r="Z717" s="160"/>
    </row>
    <row r="718" spans="1:26" ht="14.25" customHeight="1">
      <c r="A718" s="160"/>
      <c r="B718" s="161"/>
      <c r="C718" s="160"/>
      <c r="D718" s="160"/>
      <c r="E718" s="160"/>
      <c r="F718" s="160"/>
      <c r="G718" s="160"/>
      <c r="H718" s="160"/>
      <c r="I718" s="160"/>
      <c r="J718" s="160"/>
      <c r="K718" s="160"/>
      <c r="L718" s="160"/>
      <c r="M718" s="160"/>
      <c r="N718" s="160"/>
      <c r="O718" s="160"/>
      <c r="P718" s="160"/>
      <c r="Q718" s="160"/>
      <c r="R718" s="160"/>
      <c r="S718" s="160"/>
      <c r="T718" s="160"/>
      <c r="U718" s="160"/>
      <c r="V718" s="160"/>
      <c r="W718" s="160"/>
      <c r="X718" s="160"/>
      <c r="Y718" s="160"/>
      <c r="Z718" s="160"/>
    </row>
    <row r="719" spans="1:26" ht="14.25" customHeight="1">
      <c r="A719" s="160"/>
      <c r="B719" s="161"/>
      <c r="C719" s="160"/>
      <c r="D719" s="160"/>
      <c r="E719" s="160"/>
      <c r="F719" s="160"/>
      <c r="G719" s="160"/>
      <c r="H719" s="160"/>
      <c r="I719" s="160"/>
      <c r="J719" s="160"/>
      <c r="K719" s="160"/>
      <c r="L719" s="160"/>
      <c r="M719" s="160"/>
      <c r="N719" s="160"/>
      <c r="O719" s="160"/>
      <c r="P719" s="160"/>
      <c r="Q719" s="160"/>
      <c r="R719" s="160"/>
      <c r="S719" s="160"/>
      <c r="T719" s="160"/>
      <c r="U719" s="160"/>
      <c r="V719" s="160"/>
      <c r="W719" s="160"/>
      <c r="X719" s="160"/>
      <c r="Y719" s="160"/>
      <c r="Z719" s="160"/>
    </row>
    <row r="720" spans="1:26" ht="14.25" customHeight="1">
      <c r="A720" s="160"/>
      <c r="B720" s="161"/>
      <c r="C720" s="160"/>
      <c r="D720" s="160"/>
      <c r="E720" s="160"/>
      <c r="F720" s="160"/>
      <c r="G720" s="160"/>
      <c r="H720" s="160"/>
      <c r="I720" s="160"/>
      <c r="J720" s="160"/>
      <c r="K720" s="160"/>
      <c r="L720" s="160"/>
      <c r="M720" s="160"/>
      <c r="N720" s="160"/>
      <c r="O720" s="160"/>
      <c r="P720" s="160"/>
      <c r="Q720" s="160"/>
      <c r="R720" s="160"/>
      <c r="S720" s="160"/>
      <c r="T720" s="160"/>
      <c r="U720" s="160"/>
      <c r="V720" s="160"/>
      <c r="W720" s="160"/>
      <c r="X720" s="160"/>
      <c r="Y720" s="160"/>
      <c r="Z720" s="160"/>
    </row>
    <row r="721" spans="1:26" ht="14.25" customHeight="1">
      <c r="A721" s="160"/>
      <c r="B721" s="161"/>
      <c r="C721" s="160"/>
      <c r="D721" s="160"/>
      <c r="E721" s="160"/>
      <c r="F721" s="160"/>
      <c r="G721" s="160"/>
      <c r="H721" s="160"/>
      <c r="I721" s="160"/>
      <c r="J721" s="160"/>
      <c r="K721" s="160"/>
      <c r="L721" s="160"/>
      <c r="M721" s="160"/>
      <c r="N721" s="160"/>
      <c r="O721" s="160"/>
      <c r="P721" s="160"/>
      <c r="Q721" s="160"/>
      <c r="R721" s="160"/>
      <c r="S721" s="160"/>
      <c r="T721" s="160"/>
      <c r="U721" s="160"/>
      <c r="V721" s="160"/>
      <c r="W721" s="160"/>
      <c r="X721" s="160"/>
      <c r="Y721" s="160"/>
      <c r="Z721" s="160"/>
    </row>
    <row r="722" spans="1:26" ht="14.25" customHeight="1">
      <c r="A722" s="160"/>
      <c r="B722" s="161"/>
      <c r="C722" s="160"/>
      <c r="D722" s="160"/>
      <c r="E722" s="160"/>
      <c r="F722" s="160"/>
      <c r="G722" s="160"/>
      <c r="H722" s="160"/>
      <c r="I722" s="160"/>
      <c r="J722" s="160"/>
      <c r="K722" s="160"/>
      <c r="L722" s="160"/>
      <c r="M722" s="160"/>
      <c r="N722" s="160"/>
      <c r="O722" s="160"/>
      <c r="P722" s="160"/>
      <c r="Q722" s="160"/>
      <c r="R722" s="160"/>
      <c r="S722" s="160"/>
      <c r="T722" s="160"/>
      <c r="U722" s="160"/>
      <c r="V722" s="160"/>
      <c r="W722" s="160"/>
      <c r="X722" s="160"/>
      <c r="Y722" s="160"/>
      <c r="Z722" s="160"/>
    </row>
    <row r="723" spans="1:26" ht="14.25" customHeight="1">
      <c r="A723" s="160"/>
      <c r="B723" s="161"/>
      <c r="C723" s="160"/>
      <c r="D723" s="160"/>
      <c r="E723" s="160"/>
      <c r="F723" s="160"/>
      <c r="G723" s="160"/>
      <c r="H723" s="160"/>
      <c r="I723" s="160"/>
      <c r="J723" s="160"/>
      <c r="K723" s="160"/>
      <c r="L723" s="160"/>
      <c r="M723" s="160"/>
      <c r="N723" s="160"/>
      <c r="O723" s="160"/>
      <c r="P723" s="160"/>
      <c r="Q723" s="160"/>
      <c r="R723" s="160"/>
      <c r="S723" s="160"/>
      <c r="T723" s="160"/>
      <c r="U723" s="160"/>
      <c r="V723" s="160"/>
      <c r="W723" s="160"/>
      <c r="X723" s="160"/>
      <c r="Y723" s="160"/>
      <c r="Z723" s="160"/>
    </row>
    <row r="724" spans="1:26" ht="14.25" customHeight="1">
      <c r="A724" s="160"/>
      <c r="B724" s="161"/>
      <c r="C724" s="160"/>
      <c r="D724" s="160"/>
      <c r="E724" s="160"/>
      <c r="F724" s="160"/>
      <c r="G724" s="160"/>
      <c r="H724" s="160"/>
      <c r="I724" s="160"/>
      <c r="J724" s="160"/>
      <c r="K724" s="160"/>
      <c r="L724" s="160"/>
      <c r="M724" s="160"/>
      <c r="N724" s="160"/>
      <c r="O724" s="160"/>
      <c r="P724" s="160"/>
      <c r="Q724" s="160"/>
      <c r="R724" s="160"/>
      <c r="S724" s="160"/>
      <c r="T724" s="160"/>
      <c r="U724" s="160"/>
      <c r="V724" s="160"/>
      <c r="W724" s="160"/>
      <c r="X724" s="160"/>
      <c r="Y724" s="160"/>
      <c r="Z724" s="160"/>
    </row>
    <row r="725" spans="1:26" ht="14.25" customHeight="1">
      <c r="A725" s="160"/>
      <c r="B725" s="161"/>
      <c r="C725" s="160"/>
      <c r="D725" s="160"/>
      <c r="E725" s="160"/>
      <c r="F725" s="160"/>
      <c r="G725" s="160"/>
      <c r="H725" s="160"/>
      <c r="I725" s="160"/>
      <c r="J725" s="160"/>
      <c r="K725" s="160"/>
      <c r="L725" s="160"/>
      <c r="M725" s="160"/>
      <c r="N725" s="160"/>
      <c r="O725" s="160"/>
      <c r="P725" s="160"/>
      <c r="Q725" s="160"/>
      <c r="R725" s="160"/>
      <c r="S725" s="160"/>
      <c r="T725" s="160"/>
      <c r="U725" s="160"/>
      <c r="V725" s="160"/>
      <c r="W725" s="160"/>
      <c r="X725" s="160"/>
      <c r="Y725" s="160"/>
      <c r="Z725" s="160"/>
    </row>
    <row r="726" spans="1:26" ht="14.25" customHeight="1">
      <c r="A726" s="160"/>
      <c r="B726" s="161"/>
      <c r="C726" s="160"/>
      <c r="D726" s="160"/>
      <c r="E726" s="160"/>
      <c r="F726" s="160"/>
      <c r="G726" s="160"/>
      <c r="H726" s="160"/>
      <c r="I726" s="160"/>
      <c r="J726" s="160"/>
      <c r="K726" s="160"/>
      <c r="L726" s="160"/>
      <c r="M726" s="160"/>
      <c r="N726" s="160"/>
      <c r="O726" s="160"/>
      <c r="P726" s="160"/>
      <c r="Q726" s="160"/>
      <c r="R726" s="160"/>
      <c r="S726" s="160"/>
      <c r="T726" s="160"/>
      <c r="U726" s="160"/>
      <c r="V726" s="160"/>
      <c r="W726" s="160"/>
      <c r="X726" s="160"/>
      <c r="Y726" s="160"/>
      <c r="Z726" s="160"/>
    </row>
    <row r="727" spans="1:26" ht="14.25" customHeight="1">
      <c r="A727" s="160"/>
      <c r="B727" s="161"/>
      <c r="C727" s="160"/>
      <c r="D727" s="160"/>
      <c r="E727" s="160"/>
      <c r="F727" s="160"/>
      <c r="G727" s="160"/>
      <c r="H727" s="160"/>
      <c r="I727" s="160"/>
      <c r="J727" s="160"/>
      <c r="K727" s="160"/>
      <c r="L727" s="160"/>
      <c r="M727" s="160"/>
      <c r="N727" s="160"/>
      <c r="O727" s="160"/>
      <c r="P727" s="160"/>
      <c r="Q727" s="160"/>
      <c r="R727" s="160"/>
      <c r="S727" s="160"/>
      <c r="T727" s="160"/>
      <c r="U727" s="160"/>
      <c r="V727" s="160"/>
      <c r="W727" s="160"/>
      <c r="X727" s="160"/>
      <c r="Y727" s="160"/>
      <c r="Z727" s="160"/>
    </row>
    <row r="728" spans="1:26" ht="14.25" customHeight="1">
      <c r="A728" s="160"/>
      <c r="B728" s="161"/>
      <c r="C728" s="160"/>
      <c r="D728" s="160"/>
      <c r="E728" s="160"/>
      <c r="F728" s="160"/>
      <c r="G728" s="160"/>
      <c r="H728" s="160"/>
      <c r="I728" s="160"/>
      <c r="J728" s="160"/>
      <c r="K728" s="160"/>
      <c r="L728" s="160"/>
      <c r="M728" s="160"/>
      <c r="N728" s="160"/>
      <c r="O728" s="160"/>
      <c r="P728" s="160"/>
      <c r="Q728" s="160"/>
      <c r="R728" s="160"/>
      <c r="S728" s="160"/>
      <c r="T728" s="160"/>
      <c r="U728" s="160"/>
      <c r="V728" s="160"/>
      <c r="W728" s="160"/>
      <c r="X728" s="160"/>
      <c r="Y728" s="160"/>
      <c r="Z728" s="160"/>
    </row>
    <row r="729" spans="1:26" ht="14.25" customHeight="1">
      <c r="A729" s="160"/>
      <c r="B729" s="161"/>
      <c r="C729" s="160"/>
      <c r="D729" s="160"/>
      <c r="E729" s="160"/>
      <c r="F729" s="160"/>
      <c r="G729" s="160"/>
      <c r="H729" s="160"/>
      <c r="I729" s="160"/>
      <c r="J729" s="160"/>
      <c r="K729" s="160"/>
      <c r="L729" s="160"/>
      <c r="M729" s="160"/>
      <c r="N729" s="160"/>
      <c r="O729" s="160"/>
      <c r="P729" s="160"/>
      <c r="Q729" s="160"/>
      <c r="R729" s="160"/>
      <c r="S729" s="160"/>
      <c r="T729" s="160"/>
      <c r="U729" s="160"/>
      <c r="V729" s="160"/>
      <c r="W729" s="160"/>
      <c r="X729" s="160"/>
      <c r="Y729" s="160"/>
      <c r="Z729" s="160"/>
    </row>
    <row r="730" spans="1:26" ht="14.25" customHeight="1">
      <c r="A730" s="160"/>
      <c r="B730" s="161"/>
      <c r="C730" s="160"/>
      <c r="D730" s="160"/>
      <c r="E730" s="160"/>
      <c r="F730" s="160"/>
      <c r="G730" s="160"/>
      <c r="H730" s="160"/>
      <c r="I730" s="160"/>
      <c r="J730" s="160"/>
      <c r="K730" s="160"/>
      <c r="L730" s="160"/>
      <c r="M730" s="160"/>
      <c r="N730" s="160"/>
      <c r="O730" s="160"/>
      <c r="P730" s="160"/>
      <c r="Q730" s="160"/>
      <c r="R730" s="160"/>
      <c r="S730" s="160"/>
      <c r="T730" s="160"/>
      <c r="U730" s="160"/>
      <c r="V730" s="160"/>
      <c r="W730" s="160"/>
      <c r="X730" s="160"/>
      <c r="Y730" s="160"/>
      <c r="Z730" s="160"/>
    </row>
    <row r="731" spans="1:26" ht="14.25" customHeight="1">
      <c r="A731" s="160"/>
      <c r="B731" s="161"/>
      <c r="C731" s="160"/>
      <c r="D731" s="160"/>
      <c r="E731" s="160"/>
      <c r="F731" s="160"/>
      <c r="G731" s="160"/>
      <c r="H731" s="160"/>
      <c r="I731" s="160"/>
      <c r="J731" s="160"/>
      <c r="K731" s="160"/>
      <c r="L731" s="160"/>
      <c r="M731" s="160"/>
      <c r="N731" s="160"/>
      <c r="O731" s="160"/>
      <c r="P731" s="160"/>
      <c r="Q731" s="160"/>
      <c r="R731" s="160"/>
      <c r="S731" s="160"/>
      <c r="T731" s="160"/>
      <c r="U731" s="160"/>
      <c r="V731" s="160"/>
      <c r="W731" s="160"/>
      <c r="X731" s="160"/>
      <c r="Y731" s="160"/>
      <c r="Z731" s="160"/>
    </row>
    <row r="732" spans="1:26" ht="14.25" customHeight="1">
      <c r="A732" s="160"/>
      <c r="B732" s="161"/>
      <c r="C732" s="160"/>
      <c r="D732" s="160"/>
      <c r="E732" s="160"/>
      <c r="F732" s="160"/>
      <c r="G732" s="160"/>
      <c r="H732" s="160"/>
      <c r="I732" s="160"/>
      <c r="J732" s="160"/>
      <c r="K732" s="160"/>
      <c r="L732" s="160"/>
      <c r="M732" s="160"/>
      <c r="N732" s="160"/>
      <c r="O732" s="160"/>
      <c r="P732" s="160"/>
      <c r="Q732" s="160"/>
      <c r="R732" s="160"/>
      <c r="S732" s="160"/>
      <c r="T732" s="160"/>
      <c r="U732" s="160"/>
      <c r="V732" s="160"/>
      <c r="W732" s="160"/>
      <c r="X732" s="160"/>
      <c r="Y732" s="160"/>
      <c r="Z732" s="160"/>
    </row>
    <row r="733" spans="1:26" ht="14.25" customHeight="1">
      <c r="A733" s="160"/>
      <c r="B733" s="161"/>
      <c r="C733" s="160"/>
      <c r="D733" s="160"/>
      <c r="E733" s="160"/>
      <c r="F733" s="160"/>
      <c r="G733" s="160"/>
      <c r="H733" s="160"/>
      <c r="I733" s="160"/>
      <c r="J733" s="160"/>
      <c r="K733" s="160"/>
      <c r="L733" s="160"/>
      <c r="M733" s="160"/>
      <c r="N733" s="160"/>
      <c r="O733" s="160"/>
      <c r="P733" s="160"/>
      <c r="Q733" s="160"/>
      <c r="R733" s="160"/>
      <c r="S733" s="160"/>
      <c r="T733" s="160"/>
      <c r="U733" s="160"/>
      <c r="V733" s="160"/>
      <c r="W733" s="160"/>
      <c r="X733" s="160"/>
      <c r="Y733" s="160"/>
      <c r="Z733" s="160"/>
    </row>
    <row r="734" spans="1:26" ht="14.25" customHeight="1">
      <c r="A734" s="160"/>
      <c r="B734" s="161"/>
      <c r="C734" s="160"/>
      <c r="D734" s="160"/>
      <c r="E734" s="160"/>
      <c r="F734" s="160"/>
      <c r="G734" s="160"/>
      <c r="H734" s="160"/>
      <c r="I734" s="160"/>
      <c r="J734" s="160"/>
      <c r="K734" s="160"/>
      <c r="L734" s="160"/>
      <c r="M734" s="160"/>
      <c r="N734" s="160"/>
      <c r="O734" s="160"/>
      <c r="P734" s="160"/>
      <c r="Q734" s="160"/>
      <c r="R734" s="160"/>
      <c r="S734" s="160"/>
      <c r="T734" s="160"/>
      <c r="U734" s="160"/>
      <c r="V734" s="160"/>
      <c r="W734" s="160"/>
      <c r="X734" s="160"/>
      <c r="Y734" s="160"/>
      <c r="Z734" s="160"/>
    </row>
    <row r="735" spans="1:26" ht="14.25" customHeight="1">
      <c r="A735" s="160"/>
      <c r="B735" s="161"/>
      <c r="C735" s="160"/>
      <c r="D735" s="160"/>
      <c r="E735" s="160"/>
      <c r="F735" s="160"/>
      <c r="G735" s="160"/>
      <c r="H735" s="160"/>
      <c r="I735" s="160"/>
      <c r="J735" s="160"/>
      <c r="K735" s="160"/>
      <c r="L735" s="160"/>
      <c r="M735" s="160"/>
      <c r="N735" s="160"/>
      <c r="O735" s="160"/>
      <c r="P735" s="160"/>
      <c r="Q735" s="160"/>
      <c r="R735" s="160"/>
      <c r="S735" s="160"/>
      <c r="T735" s="160"/>
      <c r="U735" s="160"/>
      <c r="V735" s="160"/>
      <c r="W735" s="160"/>
      <c r="X735" s="160"/>
      <c r="Y735" s="160"/>
      <c r="Z735" s="160"/>
    </row>
    <row r="736" spans="1:26" ht="14.25" customHeight="1">
      <c r="A736" s="160"/>
      <c r="B736" s="161"/>
      <c r="C736" s="160"/>
      <c r="D736" s="160"/>
      <c r="E736" s="160"/>
      <c r="F736" s="160"/>
      <c r="G736" s="160"/>
      <c r="H736" s="160"/>
      <c r="I736" s="160"/>
      <c r="J736" s="160"/>
      <c r="K736" s="160"/>
      <c r="L736" s="160"/>
      <c r="M736" s="160"/>
      <c r="N736" s="160"/>
      <c r="O736" s="160"/>
      <c r="P736" s="160"/>
      <c r="Q736" s="160"/>
      <c r="R736" s="160"/>
      <c r="S736" s="160"/>
      <c r="T736" s="160"/>
      <c r="U736" s="160"/>
      <c r="V736" s="160"/>
      <c r="W736" s="160"/>
      <c r="X736" s="160"/>
      <c r="Y736" s="160"/>
      <c r="Z736" s="160"/>
    </row>
    <row r="737" spans="1:26" ht="14.25" customHeight="1">
      <c r="A737" s="160"/>
      <c r="B737" s="161"/>
      <c r="C737" s="160"/>
      <c r="D737" s="160"/>
      <c r="E737" s="160"/>
      <c r="F737" s="160"/>
      <c r="G737" s="160"/>
      <c r="H737" s="160"/>
      <c r="I737" s="160"/>
      <c r="J737" s="160"/>
      <c r="K737" s="160"/>
      <c r="L737" s="160"/>
      <c r="M737" s="160"/>
      <c r="N737" s="160"/>
      <c r="O737" s="160"/>
      <c r="P737" s="160"/>
      <c r="Q737" s="160"/>
      <c r="R737" s="160"/>
      <c r="S737" s="160"/>
      <c r="T737" s="160"/>
      <c r="U737" s="160"/>
      <c r="V737" s="160"/>
      <c r="W737" s="160"/>
      <c r="X737" s="160"/>
      <c r="Y737" s="160"/>
      <c r="Z737" s="160"/>
    </row>
    <row r="738" spans="1:26" ht="14.25" customHeight="1">
      <c r="A738" s="160"/>
      <c r="B738" s="161"/>
      <c r="C738" s="160"/>
      <c r="D738" s="160"/>
      <c r="E738" s="160"/>
      <c r="F738" s="160"/>
      <c r="G738" s="160"/>
      <c r="H738" s="160"/>
      <c r="I738" s="160"/>
      <c r="J738" s="160"/>
      <c r="K738" s="160"/>
      <c r="L738" s="160"/>
      <c r="M738" s="160"/>
      <c r="N738" s="160"/>
      <c r="O738" s="160"/>
      <c r="P738" s="160"/>
      <c r="Q738" s="160"/>
      <c r="R738" s="160"/>
      <c r="S738" s="160"/>
      <c r="T738" s="160"/>
      <c r="U738" s="160"/>
      <c r="V738" s="160"/>
      <c r="W738" s="160"/>
      <c r="X738" s="160"/>
      <c r="Y738" s="160"/>
      <c r="Z738" s="160"/>
    </row>
    <row r="739" spans="1:26" ht="14.25" customHeight="1">
      <c r="A739" s="160"/>
      <c r="B739" s="161"/>
      <c r="C739" s="160"/>
      <c r="D739" s="160"/>
      <c r="E739" s="160"/>
      <c r="F739" s="160"/>
      <c r="G739" s="160"/>
      <c r="H739" s="160"/>
      <c r="I739" s="160"/>
      <c r="J739" s="160"/>
      <c r="K739" s="160"/>
      <c r="L739" s="160"/>
      <c r="M739" s="160"/>
      <c r="N739" s="160"/>
      <c r="O739" s="160"/>
      <c r="P739" s="160"/>
      <c r="Q739" s="160"/>
      <c r="R739" s="160"/>
      <c r="S739" s="160"/>
      <c r="T739" s="160"/>
      <c r="U739" s="160"/>
      <c r="V739" s="160"/>
      <c r="W739" s="160"/>
      <c r="X739" s="160"/>
      <c r="Y739" s="160"/>
      <c r="Z739" s="160"/>
    </row>
    <row r="740" spans="1:26" ht="14.25" customHeight="1">
      <c r="A740" s="160"/>
      <c r="B740" s="161"/>
      <c r="C740" s="160"/>
      <c r="D740" s="160"/>
      <c r="E740" s="160"/>
      <c r="F740" s="160"/>
      <c r="G740" s="160"/>
      <c r="H740" s="160"/>
      <c r="I740" s="160"/>
      <c r="J740" s="160"/>
      <c r="K740" s="160"/>
      <c r="L740" s="160"/>
      <c r="M740" s="160"/>
      <c r="N740" s="160"/>
      <c r="O740" s="160"/>
      <c r="P740" s="160"/>
      <c r="Q740" s="160"/>
      <c r="R740" s="160"/>
      <c r="S740" s="160"/>
      <c r="T740" s="160"/>
      <c r="U740" s="160"/>
      <c r="V740" s="160"/>
      <c r="W740" s="160"/>
      <c r="X740" s="160"/>
      <c r="Y740" s="160"/>
      <c r="Z740" s="160"/>
    </row>
    <row r="741" spans="1:26" ht="14.25" customHeight="1">
      <c r="A741" s="160"/>
      <c r="B741" s="161"/>
      <c r="C741" s="160"/>
      <c r="D741" s="160"/>
      <c r="E741" s="160"/>
      <c r="F741" s="160"/>
      <c r="G741" s="160"/>
      <c r="H741" s="160"/>
      <c r="I741" s="160"/>
      <c r="J741" s="160"/>
      <c r="K741" s="160"/>
      <c r="L741" s="160"/>
      <c r="M741" s="160"/>
      <c r="N741" s="160"/>
      <c r="O741" s="160"/>
      <c r="P741" s="160"/>
      <c r="Q741" s="160"/>
      <c r="R741" s="160"/>
      <c r="S741" s="160"/>
      <c r="T741" s="160"/>
      <c r="U741" s="160"/>
      <c r="V741" s="160"/>
      <c r="W741" s="160"/>
      <c r="X741" s="160"/>
      <c r="Y741" s="160"/>
      <c r="Z741" s="160"/>
    </row>
    <row r="742" spans="1:26" ht="14.25" customHeight="1">
      <c r="A742" s="160"/>
      <c r="B742" s="161"/>
      <c r="C742" s="160"/>
      <c r="D742" s="160"/>
      <c r="E742" s="160"/>
      <c r="F742" s="160"/>
      <c r="G742" s="160"/>
      <c r="H742" s="160"/>
      <c r="I742" s="160"/>
      <c r="J742" s="160"/>
      <c r="K742" s="160"/>
      <c r="L742" s="160"/>
      <c r="M742" s="160"/>
      <c r="N742" s="160"/>
      <c r="O742" s="160"/>
      <c r="P742" s="160"/>
      <c r="Q742" s="160"/>
      <c r="R742" s="160"/>
      <c r="S742" s="160"/>
      <c r="T742" s="160"/>
      <c r="U742" s="160"/>
      <c r="V742" s="160"/>
      <c r="W742" s="160"/>
      <c r="X742" s="160"/>
      <c r="Y742" s="160"/>
      <c r="Z742" s="160"/>
    </row>
    <row r="743" spans="1:26" ht="14.25" customHeight="1">
      <c r="A743" s="160"/>
      <c r="B743" s="161"/>
      <c r="C743" s="160"/>
      <c r="D743" s="160"/>
      <c r="E743" s="160"/>
      <c r="F743" s="160"/>
      <c r="G743" s="160"/>
      <c r="H743" s="160"/>
      <c r="I743" s="160"/>
      <c r="J743" s="160"/>
      <c r="K743" s="160"/>
      <c r="L743" s="160"/>
      <c r="M743" s="160"/>
      <c r="N743" s="160"/>
      <c r="O743" s="160"/>
      <c r="P743" s="160"/>
      <c r="Q743" s="160"/>
      <c r="R743" s="160"/>
      <c r="S743" s="160"/>
      <c r="T743" s="160"/>
      <c r="U743" s="160"/>
      <c r="V743" s="160"/>
      <c r="W743" s="160"/>
      <c r="X743" s="160"/>
      <c r="Y743" s="160"/>
      <c r="Z743" s="160"/>
    </row>
    <row r="744" spans="1:26" ht="14.25" customHeight="1">
      <c r="A744" s="160"/>
      <c r="B744" s="161"/>
      <c r="C744" s="160"/>
      <c r="D744" s="160"/>
      <c r="E744" s="160"/>
      <c r="F744" s="160"/>
      <c r="G744" s="160"/>
      <c r="H744" s="160"/>
      <c r="I744" s="160"/>
      <c r="J744" s="160"/>
      <c r="K744" s="160"/>
      <c r="L744" s="160"/>
      <c r="M744" s="160"/>
      <c r="N744" s="160"/>
      <c r="O744" s="160"/>
      <c r="P744" s="160"/>
      <c r="Q744" s="160"/>
      <c r="R744" s="160"/>
      <c r="S744" s="160"/>
      <c r="T744" s="160"/>
      <c r="U744" s="160"/>
      <c r="V744" s="160"/>
      <c r="W744" s="160"/>
      <c r="X744" s="160"/>
      <c r="Y744" s="160"/>
      <c r="Z744" s="160"/>
    </row>
    <row r="745" spans="1:26" ht="14.25" customHeight="1">
      <c r="A745" s="160"/>
      <c r="B745" s="161"/>
      <c r="C745" s="160"/>
      <c r="D745" s="160"/>
      <c r="E745" s="160"/>
      <c r="F745" s="160"/>
      <c r="G745" s="160"/>
      <c r="H745" s="160"/>
      <c r="I745" s="160"/>
      <c r="J745" s="160"/>
      <c r="K745" s="160"/>
      <c r="L745" s="160"/>
      <c r="M745" s="160"/>
      <c r="N745" s="160"/>
      <c r="O745" s="160"/>
      <c r="P745" s="160"/>
      <c r="Q745" s="160"/>
      <c r="R745" s="160"/>
      <c r="S745" s="160"/>
      <c r="T745" s="160"/>
      <c r="U745" s="160"/>
      <c r="V745" s="160"/>
      <c r="W745" s="160"/>
      <c r="X745" s="160"/>
      <c r="Y745" s="160"/>
      <c r="Z745" s="160"/>
    </row>
    <row r="746" spans="1:26" ht="14.25" customHeight="1">
      <c r="A746" s="160"/>
      <c r="B746" s="161"/>
      <c r="C746" s="160"/>
      <c r="D746" s="160"/>
      <c r="E746" s="160"/>
      <c r="F746" s="160"/>
      <c r="G746" s="160"/>
      <c r="H746" s="160"/>
      <c r="I746" s="160"/>
      <c r="J746" s="160"/>
      <c r="K746" s="160"/>
      <c r="L746" s="160"/>
      <c r="M746" s="160"/>
      <c r="N746" s="160"/>
      <c r="O746" s="160"/>
      <c r="P746" s="160"/>
      <c r="Q746" s="160"/>
      <c r="R746" s="160"/>
      <c r="S746" s="160"/>
      <c r="T746" s="160"/>
      <c r="U746" s="160"/>
      <c r="V746" s="160"/>
      <c r="W746" s="160"/>
      <c r="X746" s="160"/>
      <c r="Y746" s="160"/>
      <c r="Z746" s="160"/>
    </row>
    <row r="747" spans="1:26" ht="14.25" customHeight="1">
      <c r="A747" s="160"/>
      <c r="B747" s="161"/>
      <c r="C747" s="160"/>
      <c r="D747" s="160"/>
      <c r="E747" s="160"/>
      <c r="F747" s="160"/>
      <c r="G747" s="160"/>
      <c r="H747" s="160"/>
      <c r="I747" s="160"/>
      <c r="J747" s="160"/>
      <c r="K747" s="160"/>
      <c r="L747" s="160"/>
      <c r="M747" s="160"/>
      <c r="N747" s="160"/>
      <c r="O747" s="160"/>
      <c r="P747" s="160"/>
      <c r="Q747" s="160"/>
      <c r="R747" s="160"/>
      <c r="S747" s="160"/>
      <c r="T747" s="160"/>
      <c r="U747" s="160"/>
      <c r="V747" s="160"/>
      <c r="W747" s="160"/>
      <c r="X747" s="160"/>
      <c r="Y747" s="160"/>
      <c r="Z747" s="160"/>
    </row>
    <row r="748" spans="1:26" ht="14.25" customHeight="1">
      <c r="A748" s="160"/>
      <c r="B748" s="161"/>
      <c r="C748" s="160"/>
      <c r="D748" s="160"/>
      <c r="E748" s="160"/>
      <c r="F748" s="160"/>
      <c r="G748" s="160"/>
      <c r="H748" s="160"/>
      <c r="I748" s="160"/>
      <c r="J748" s="160"/>
      <c r="K748" s="160"/>
      <c r="L748" s="160"/>
      <c r="M748" s="160"/>
      <c r="N748" s="160"/>
      <c r="O748" s="160"/>
      <c r="P748" s="160"/>
      <c r="Q748" s="160"/>
      <c r="R748" s="160"/>
      <c r="S748" s="160"/>
      <c r="T748" s="160"/>
      <c r="U748" s="160"/>
      <c r="V748" s="160"/>
      <c r="W748" s="160"/>
      <c r="X748" s="160"/>
      <c r="Y748" s="160"/>
      <c r="Z748" s="160"/>
    </row>
    <row r="749" spans="1:26" ht="14.25" customHeight="1">
      <c r="A749" s="160"/>
      <c r="B749" s="161"/>
      <c r="C749" s="160"/>
      <c r="D749" s="160"/>
      <c r="E749" s="160"/>
      <c r="F749" s="160"/>
      <c r="G749" s="160"/>
      <c r="H749" s="160"/>
      <c r="I749" s="160"/>
      <c r="J749" s="160"/>
      <c r="K749" s="160"/>
      <c r="L749" s="160"/>
      <c r="M749" s="160"/>
      <c r="N749" s="160"/>
      <c r="O749" s="160"/>
      <c r="P749" s="160"/>
      <c r="Q749" s="160"/>
      <c r="R749" s="160"/>
      <c r="S749" s="160"/>
      <c r="T749" s="160"/>
      <c r="U749" s="160"/>
      <c r="V749" s="160"/>
      <c r="W749" s="160"/>
      <c r="X749" s="160"/>
      <c r="Y749" s="160"/>
      <c r="Z749" s="160"/>
    </row>
    <row r="750" spans="1:26" ht="14.25" customHeight="1">
      <c r="A750" s="160"/>
      <c r="B750" s="161"/>
      <c r="C750" s="160"/>
      <c r="D750" s="160"/>
      <c r="E750" s="160"/>
      <c r="F750" s="160"/>
      <c r="G750" s="160"/>
      <c r="H750" s="160"/>
      <c r="I750" s="160"/>
      <c r="J750" s="160"/>
      <c r="K750" s="160"/>
      <c r="L750" s="160"/>
      <c r="M750" s="160"/>
      <c r="N750" s="160"/>
      <c r="O750" s="160"/>
      <c r="P750" s="160"/>
      <c r="Q750" s="160"/>
      <c r="R750" s="160"/>
      <c r="S750" s="160"/>
      <c r="T750" s="160"/>
      <c r="U750" s="160"/>
      <c r="V750" s="160"/>
      <c r="W750" s="160"/>
      <c r="X750" s="160"/>
      <c r="Y750" s="160"/>
      <c r="Z750" s="160"/>
    </row>
    <row r="751" spans="1:26" ht="14.25" customHeight="1">
      <c r="A751" s="160"/>
      <c r="B751" s="161"/>
      <c r="C751" s="160"/>
      <c r="D751" s="160"/>
      <c r="E751" s="160"/>
      <c r="F751" s="160"/>
      <c r="G751" s="160"/>
      <c r="H751" s="160"/>
      <c r="I751" s="160"/>
      <c r="J751" s="160"/>
      <c r="K751" s="160"/>
      <c r="L751" s="160"/>
      <c r="M751" s="160"/>
      <c r="N751" s="160"/>
      <c r="O751" s="160"/>
      <c r="P751" s="160"/>
      <c r="Q751" s="160"/>
      <c r="R751" s="160"/>
      <c r="S751" s="160"/>
      <c r="T751" s="160"/>
      <c r="U751" s="160"/>
      <c r="V751" s="160"/>
      <c r="W751" s="160"/>
      <c r="X751" s="160"/>
      <c r="Y751" s="160"/>
      <c r="Z751" s="160"/>
    </row>
    <row r="752" spans="1:26" ht="14.25" customHeight="1">
      <c r="A752" s="160"/>
      <c r="B752" s="161"/>
      <c r="C752" s="160"/>
      <c r="D752" s="160"/>
      <c r="E752" s="160"/>
      <c r="F752" s="160"/>
      <c r="G752" s="160"/>
      <c r="H752" s="160"/>
      <c r="I752" s="160"/>
      <c r="J752" s="160"/>
      <c r="K752" s="160"/>
      <c r="L752" s="160"/>
      <c r="M752" s="160"/>
      <c r="N752" s="160"/>
      <c r="O752" s="160"/>
      <c r="P752" s="160"/>
      <c r="Q752" s="160"/>
      <c r="R752" s="160"/>
      <c r="S752" s="160"/>
      <c r="T752" s="160"/>
      <c r="U752" s="160"/>
      <c r="V752" s="160"/>
      <c r="W752" s="160"/>
      <c r="X752" s="160"/>
      <c r="Y752" s="160"/>
      <c r="Z752" s="160"/>
    </row>
    <row r="753" spans="1:26" ht="14.25" customHeight="1">
      <c r="A753" s="160"/>
      <c r="B753" s="161"/>
      <c r="C753" s="160"/>
      <c r="D753" s="160"/>
      <c r="E753" s="160"/>
      <c r="F753" s="160"/>
      <c r="G753" s="160"/>
      <c r="H753" s="160"/>
      <c r="I753" s="160"/>
      <c r="J753" s="160"/>
      <c r="K753" s="160"/>
      <c r="L753" s="160"/>
      <c r="M753" s="160"/>
      <c r="N753" s="160"/>
      <c r="O753" s="160"/>
      <c r="P753" s="160"/>
      <c r="Q753" s="160"/>
      <c r="R753" s="160"/>
      <c r="S753" s="160"/>
      <c r="T753" s="160"/>
      <c r="U753" s="160"/>
      <c r="V753" s="160"/>
      <c r="W753" s="160"/>
      <c r="X753" s="160"/>
      <c r="Y753" s="160"/>
      <c r="Z753" s="160"/>
    </row>
    <row r="754" spans="1:26" ht="14.25" customHeight="1">
      <c r="A754" s="160"/>
      <c r="B754" s="161"/>
      <c r="C754" s="160"/>
      <c r="D754" s="160"/>
      <c r="E754" s="160"/>
      <c r="F754" s="160"/>
      <c r="G754" s="160"/>
      <c r="H754" s="160"/>
      <c r="I754" s="160"/>
      <c r="J754" s="160"/>
      <c r="K754" s="160"/>
      <c r="L754" s="160"/>
      <c r="M754" s="160"/>
      <c r="N754" s="160"/>
      <c r="O754" s="160"/>
      <c r="P754" s="160"/>
      <c r="Q754" s="160"/>
      <c r="R754" s="160"/>
      <c r="S754" s="160"/>
      <c r="T754" s="160"/>
      <c r="U754" s="160"/>
      <c r="V754" s="160"/>
      <c r="W754" s="160"/>
      <c r="X754" s="160"/>
      <c r="Y754" s="160"/>
      <c r="Z754" s="160"/>
    </row>
    <row r="755" spans="1:26" ht="14.25" customHeight="1">
      <c r="A755" s="160"/>
      <c r="B755" s="161"/>
      <c r="C755" s="160"/>
      <c r="D755" s="160"/>
      <c r="E755" s="160"/>
      <c r="F755" s="160"/>
      <c r="G755" s="160"/>
      <c r="H755" s="160"/>
      <c r="I755" s="160"/>
      <c r="J755" s="160"/>
      <c r="K755" s="160"/>
      <c r="L755" s="160"/>
      <c r="M755" s="160"/>
      <c r="N755" s="160"/>
      <c r="O755" s="160"/>
      <c r="P755" s="160"/>
      <c r="Q755" s="160"/>
      <c r="R755" s="160"/>
      <c r="S755" s="160"/>
      <c r="T755" s="160"/>
      <c r="U755" s="160"/>
      <c r="V755" s="160"/>
      <c r="W755" s="160"/>
      <c r="X755" s="160"/>
      <c r="Y755" s="160"/>
      <c r="Z755" s="160"/>
    </row>
    <row r="756" spans="1:26" ht="14.25" customHeight="1">
      <c r="A756" s="160"/>
      <c r="B756" s="161"/>
      <c r="C756" s="160"/>
      <c r="D756" s="160"/>
      <c r="E756" s="160"/>
      <c r="F756" s="160"/>
      <c r="G756" s="160"/>
      <c r="H756" s="160"/>
      <c r="I756" s="160"/>
      <c r="J756" s="160"/>
      <c r="K756" s="160"/>
      <c r="L756" s="160"/>
      <c r="M756" s="160"/>
      <c r="N756" s="160"/>
      <c r="O756" s="160"/>
      <c r="P756" s="160"/>
      <c r="Q756" s="160"/>
      <c r="R756" s="160"/>
      <c r="S756" s="160"/>
      <c r="T756" s="160"/>
      <c r="U756" s="160"/>
      <c r="V756" s="160"/>
      <c r="W756" s="160"/>
      <c r="X756" s="160"/>
      <c r="Y756" s="160"/>
      <c r="Z756" s="160"/>
    </row>
    <row r="757" spans="1:26" ht="14.25" customHeight="1">
      <c r="A757" s="160"/>
      <c r="B757" s="161"/>
      <c r="C757" s="160"/>
      <c r="D757" s="160"/>
      <c r="E757" s="160"/>
      <c r="F757" s="160"/>
      <c r="G757" s="160"/>
      <c r="H757" s="160"/>
      <c r="I757" s="160"/>
      <c r="J757" s="160"/>
      <c r="K757" s="160"/>
      <c r="L757" s="160"/>
      <c r="M757" s="160"/>
      <c r="N757" s="160"/>
      <c r="O757" s="160"/>
      <c r="P757" s="160"/>
      <c r="Q757" s="160"/>
      <c r="R757" s="160"/>
      <c r="S757" s="160"/>
      <c r="T757" s="160"/>
      <c r="U757" s="160"/>
      <c r="V757" s="160"/>
      <c r="W757" s="160"/>
      <c r="X757" s="160"/>
      <c r="Y757" s="160"/>
      <c r="Z757" s="160"/>
    </row>
    <row r="758" spans="1:26" ht="14.25" customHeight="1">
      <c r="A758" s="160"/>
      <c r="B758" s="161"/>
      <c r="C758" s="160"/>
      <c r="D758" s="160"/>
      <c r="E758" s="160"/>
      <c r="F758" s="160"/>
      <c r="G758" s="160"/>
      <c r="H758" s="160"/>
      <c r="I758" s="160"/>
      <c r="J758" s="160"/>
      <c r="K758" s="160"/>
      <c r="L758" s="160"/>
      <c r="M758" s="160"/>
      <c r="N758" s="160"/>
      <c r="O758" s="160"/>
      <c r="P758" s="160"/>
      <c r="Q758" s="160"/>
      <c r="R758" s="160"/>
      <c r="S758" s="160"/>
      <c r="T758" s="160"/>
      <c r="U758" s="160"/>
      <c r="V758" s="160"/>
      <c r="W758" s="160"/>
      <c r="X758" s="160"/>
      <c r="Y758" s="160"/>
      <c r="Z758" s="160"/>
    </row>
    <row r="759" spans="1:26" ht="14.25" customHeight="1">
      <c r="A759" s="160"/>
      <c r="B759" s="161"/>
      <c r="C759" s="160"/>
      <c r="D759" s="160"/>
      <c r="E759" s="160"/>
      <c r="F759" s="160"/>
      <c r="G759" s="160"/>
      <c r="H759" s="160"/>
      <c r="I759" s="160"/>
      <c r="J759" s="160"/>
      <c r="K759" s="160"/>
      <c r="L759" s="160"/>
      <c r="M759" s="160"/>
      <c r="N759" s="160"/>
      <c r="O759" s="160"/>
      <c r="P759" s="160"/>
      <c r="Q759" s="160"/>
      <c r="R759" s="160"/>
      <c r="S759" s="160"/>
      <c r="T759" s="160"/>
      <c r="U759" s="160"/>
      <c r="V759" s="160"/>
      <c r="W759" s="160"/>
      <c r="X759" s="160"/>
      <c r="Y759" s="160"/>
      <c r="Z759" s="160"/>
    </row>
    <row r="760" spans="1:26" ht="14.25" customHeight="1">
      <c r="A760" s="160"/>
      <c r="B760" s="161"/>
      <c r="C760" s="160"/>
      <c r="D760" s="160"/>
      <c r="E760" s="160"/>
      <c r="F760" s="160"/>
      <c r="G760" s="160"/>
      <c r="H760" s="160"/>
      <c r="I760" s="160"/>
      <c r="J760" s="160"/>
      <c r="K760" s="160"/>
      <c r="L760" s="160"/>
      <c r="M760" s="160"/>
      <c r="N760" s="160"/>
      <c r="O760" s="160"/>
      <c r="P760" s="160"/>
      <c r="Q760" s="160"/>
      <c r="R760" s="160"/>
      <c r="S760" s="160"/>
      <c r="T760" s="160"/>
      <c r="U760" s="160"/>
      <c r="V760" s="160"/>
      <c r="W760" s="160"/>
      <c r="X760" s="160"/>
      <c r="Y760" s="160"/>
      <c r="Z760" s="160"/>
    </row>
    <row r="761" spans="1:26" ht="14.25" customHeight="1">
      <c r="A761" s="160"/>
      <c r="B761" s="161"/>
      <c r="C761" s="160"/>
      <c r="D761" s="160"/>
      <c r="E761" s="160"/>
      <c r="F761" s="160"/>
      <c r="G761" s="160"/>
      <c r="H761" s="160"/>
      <c r="I761" s="160"/>
      <c r="J761" s="160"/>
      <c r="K761" s="160"/>
      <c r="L761" s="160"/>
      <c r="M761" s="160"/>
      <c r="N761" s="160"/>
      <c r="O761" s="160"/>
      <c r="P761" s="160"/>
      <c r="Q761" s="160"/>
      <c r="R761" s="160"/>
      <c r="S761" s="160"/>
      <c r="T761" s="160"/>
      <c r="U761" s="160"/>
      <c r="V761" s="160"/>
      <c r="W761" s="160"/>
      <c r="X761" s="160"/>
      <c r="Y761" s="160"/>
      <c r="Z761" s="160"/>
    </row>
    <row r="762" spans="1:26" ht="14.25" customHeight="1">
      <c r="A762" s="160"/>
      <c r="B762" s="161"/>
      <c r="C762" s="160"/>
      <c r="D762" s="160"/>
      <c r="E762" s="160"/>
      <c r="F762" s="160"/>
      <c r="G762" s="160"/>
      <c r="H762" s="160"/>
      <c r="I762" s="160"/>
      <c r="J762" s="160"/>
      <c r="K762" s="160"/>
      <c r="L762" s="160"/>
      <c r="M762" s="160"/>
      <c r="N762" s="160"/>
      <c r="O762" s="160"/>
      <c r="P762" s="160"/>
      <c r="Q762" s="160"/>
      <c r="R762" s="160"/>
      <c r="S762" s="160"/>
      <c r="T762" s="160"/>
      <c r="U762" s="160"/>
      <c r="V762" s="160"/>
      <c r="W762" s="160"/>
      <c r="X762" s="160"/>
      <c r="Y762" s="160"/>
      <c r="Z762" s="160"/>
    </row>
    <row r="763" spans="1:26" ht="14.25" customHeight="1">
      <c r="A763" s="160"/>
      <c r="B763" s="161"/>
      <c r="C763" s="160"/>
      <c r="D763" s="160"/>
      <c r="E763" s="160"/>
      <c r="F763" s="160"/>
      <c r="G763" s="160"/>
      <c r="H763" s="160"/>
      <c r="I763" s="160"/>
      <c r="J763" s="160"/>
      <c r="K763" s="160"/>
      <c r="L763" s="160"/>
      <c r="M763" s="160"/>
      <c r="N763" s="160"/>
      <c r="O763" s="160"/>
      <c r="P763" s="160"/>
      <c r="Q763" s="160"/>
      <c r="R763" s="160"/>
      <c r="S763" s="160"/>
      <c r="T763" s="160"/>
      <c r="U763" s="160"/>
      <c r="V763" s="160"/>
      <c r="W763" s="160"/>
      <c r="X763" s="160"/>
      <c r="Y763" s="160"/>
      <c r="Z763" s="160"/>
    </row>
    <row r="764" spans="1:26" ht="14.25" customHeight="1">
      <c r="A764" s="160"/>
      <c r="B764" s="161"/>
      <c r="C764" s="160"/>
      <c r="D764" s="160"/>
      <c r="E764" s="160"/>
      <c r="F764" s="160"/>
      <c r="G764" s="160"/>
      <c r="H764" s="160"/>
      <c r="I764" s="160"/>
      <c r="J764" s="160"/>
      <c r="K764" s="160"/>
      <c r="L764" s="160"/>
      <c r="M764" s="160"/>
      <c r="N764" s="160"/>
      <c r="O764" s="160"/>
      <c r="P764" s="160"/>
      <c r="Q764" s="160"/>
      <c r="R764" s="160"/>
      <c r="S764" s="160"/>
      <c r="T764" s="160"/>
      <c r="U764" s="160"/>
      <c r="V764" s="160"/>
      <c r="W764" s="160"/>
      <c r="X764" s="160"/>
      <c r="Y764" s="160"/>
      <c r="Z764" s="160"/>
    </row>
    <row r="765" spans="1:26" ht="14.25" customHeight="1">
      <c r="A765" s="160"/>
      <c r="B765" s="161"/>
      <c r="C765" s="160"/>
      <c r="D765" s="160"/>
      <c r="E765" s="160"/>
      <c r="F765" s="160"/>
      <c r="G765" s="160"/>
      <c r="H765" s="160"/>
      <c r="I765" s="160"/>
      <c r="J765" s="160"/>
      <c r="K765" s="160"/>
      <c r="L765" s="160"/>
      <c r="M765" s="160"/>
      <c r="N765" s="160"/>
      <c r="O765" s="160"/>
      <c r="P765" s="160"/>
      <c r="Q765" s="160"/>
      <c r="R765" s="160"/>
      <c r="S765" s="160"/>
      <c r="T765" s="160"/>
      <c r="U765" s="160"/>
      <c r="V765" s="160"/>
      <c r="W765" s="160"/>
      <c r="X765" s="160"/>
      <c r="Y765" s="160"/>
      <c r="Z765" s="160"/>
    </row>
    <row r="766" spans="1:26" ht="14.25" customHeight="1">
      <c r="A766" s="160"/>
      <c r="B766" s="161"/>
      <c r="C766" s="160"/>
      <c r="D766" s="160"/>
      <c r="E766" s="160"/>
      <c r="F766" s="160"/>
      <c r="G766" s="160"/>
      <c r="H766" s="160"/>
      <c r="I766" s="160"/>
      <c r="J766" s="160"/>
      <c r="K766" s="160"/>
      <c r="L766" s="160"/>
      <c r="M766" s="160"/>
      <c r="N766" s="160"/>
      <c r="O766" s="160"/>
      <c r="P766" s="160"/>
      <c r="Q766" s="160"/>
      <c r="R766" s="160"/>
      <c r="S766" s="160"/>
      <c r="T766" s="160"/>
      <c r="U766" s="160"/>
      <c r="V766" s="160"/>
      <c r="W766" s="160"/>
      <c r="X766" s="160"/>
      <c r="Y766" s="160"/>
      <c r="Z766" s="160"/>
    </row>
    <row r="767" spans="1:26" ht="14.25" customHeight="1">
      <c r="A767" s="160"/>
      <c r="B767" s="161"/>
      <c r="C767" s="160"/>
      <c r="D767" s="160"/>
      <c r="E767" s="160"/>
      <c r="F767" s="160"/>
      <c r="G767" s="160"/>
      <c r="H767" s="160"/>
      <c r="I767" s="160"/>
      <c r="J767" s="160"/>
      <c r="K767" s="160"/>
      <c r="L767" s="160"/>
      <c r="M767" s="160"/>
      <c r="N767" s="160"/>
      <c r="O767" s="160"/>
      <c r="P767" s="160"/>
      <c r="Q767" s="160"/>
      <c r="R767" s="160"/>
      <c r="S767" s="160"/>
      <c r="T767" s="160"/>
      <c r="U767" s="160"/>
      <c r="V767" s="160"/>
      <c r="W767" s="160"/>
      <c r="X767" s="160"/>
      <c r="Y767" s="160"/>
      <c r="Z767" s="160"/>
    </row>
    <row r="768" spans="1:26" ht="14.25" customHeight="1">
      <c r="A768" s="160"/>
      <c r="B768" s="161"/>
      <c r="C768" s="160"/>
      <c r="D768" s="160"/>
      <c r="E768" s="160"/>
      <c r="F768" s="160"/>
      <c r="G768" s="160"/>
      <c r="H768" s="160"/>
      <c r="I768" s="160"/>
      <c r="J768" s="160"/>
      <c r="K768" s="160"/>
      <c r="L768" s="160"/>
      <c r="M768" s="160"/>
      <c r="N768" s="160"/>
      <c r="O768" s="160"/>
      <c r="P768" s="160"/>
      <c r="Q768" s="160"/>
      <c r="R768" s="160"/>
      <c r="S768" s="160"/>
      <c r="T768" s="160"/>
      <c r="U768" s="160"/>
      <c r="V768" s="160"/>
      <c r="W768" s="160"/>
      <c r="X768" s="160"/>
      <c r="Y768" s="160"/>
      <c r="Z768" s="160"/>
    </row>
    <row r="769" spans="1:26" ht="14.25" customHeight="1">
      <c r="A769" s="160"/>
      <c r="B769" s="161"/>
      <c r="C769" s="160"/>
      <c r="D769" s="160"/>
      <c r="E769" s="160"/>
      <c r="F769" s="160"/>
      <c r="G769" s="160"/>
      <c r="H769" s="160"/>
      <c r="I769" s="160"/>
      <c r="J769" s="160"/>
      <c r="K769" s="160"/>
      <c r="L769" s="160"/>
      <c r="M769" s="160"/>
      <c r="N769" s="160"/>
      <c r="O769" s="160"/>
      <c r="P769" s="160"/>
      <c r="Q769" s="160"/>
      <c r="R769" s="160"/>
      <c r="S769" s="160"/>
      <c r="T769" s="160"/>
      <c r="U769" s="160"/>
      <c r="V769" s="160"/>
      <c r="W769" s="160"/>
      <c r="X769" s="160"/>
      <c r="Y769" s="160"/>
      <c r="Z769" s="160"/>
    </row>
    <row r="770" spans="1:26" ht="14.25" customHeight="1">
      <c r="A770" s="160"/>
      <c r="B770" s="161"/>
      <c r="C770" s="160"/>
      <c r="D770" s="160"/>
      <c r="E770" s="160"/>
      <c r="F770" s="160"/>
      <c r="G770" s="160"/>
      <c r="H770" s="160"/>
      <c r="I770" s="160"/>
      <c r="J770" s="160"/>
      <c r="K770" s="160"/>
      <c r="L770" s="160"/>
      <c r="M770" s="160"/>
      <c r="N770" s="160"/>
      <c r="O770" s="160"/>
      <c r="P770" s="160"/>
      <c r="Q770" s="160"/>
      <c r="R770" s="160"/>
      <c r="S770" s="160"/>
      <c r="T770" s="160"/>
      <c r="U770" s="160"/>
      <c r="V770" s="160"/>
      <c r="W770" s="160"/>
      <c r="X770" s="160"/>
      <c r="Y770" s="160"/>
      <c r="Z770" s="160"/>
    </row>
    <row r="771" spans="1:26" ht="14.25" customHeight="1">
      <c r="A771" s="160"/>
      <c r="B771" s="161"/>
      <c r="C771" s="160"/>
      <c r="D771" s="160"/>
      <c r="E771" s="160"/>
      <c r="F771" s="160"/>
      <c r="G771" s="160"/>
      <c r="H771" s="160"/>
      <c r="I771" s="160"/>
      <c r="J771" s="160"/>
      <c r="K771" s="160"/>
      <c r="L771" s="160"/>
      <c r="M771" s="160"/>
      <c r="N771" s="160"/>
      <c r="O771" s="160"/>
      <c r="P771" s="160"/>
      <c r="Q771" s="160"/>
      <c r="R771" s="160"/>
      <c r="S771" s="160"/>
      <c r="T771" s="160"/>
      <c r="U771" s="160"/>
      <c r="V771" s="160"/>
      <c r="W771" s="160"/>
      <c r="X771" s="160"/>
      <c r="Y771" s="160"/>
      <c r="Z771" s="160"/>
    </row>
    <row r="772" spans="1:26" ht="14.25" customHeight="1">
      <c r="A772" s="160"/>
      <c r="B772" s="161"/>
      <c r="C772" s="160"/>
      <c r="D772" s="160"/>
      <c r="E772" s="160"/>
      <c r="F772" s="160"/>
      <c r="G772" s="160"/>
      <c r="H772" s="160"/>
      <c r="I772" s="160"/>
      <c r="J772" s="160"/>
      <c r="K772" s="160"/>
      <c r="L772" s="160"/>
      <c r="M772" s="160"/>
      <c r="N772" s="160"/>
      <c r="O772" s="160"/>
      <c r="P772" s="160"/>
      <c r="Q772" s="160"/>
      <c r="R772" s="160"/>
      <c r="S772" s="160"/>
      <c r="T772" s="160"/>
      <c r="U772" s="160"/>
      <c r="V772" s="160"/>
      <c r="W772" s="160"/>
      <c r="X772" s="160"/>
      <c r="Y772" s="160"/>
      <c r="Z772" s="160"/>
    </row>
    <row r="773" spans="1:26" ht="14.25" customHeight="1">
      <c r="A773" s="160"/>
      <c r="B773" s="161"/>
      <c r="C773" s="160"/>
      <c r="D773" s="160"/>
      <c r="E773" s="160"/>
      <c r="F773" s="160"/>
      <c r="G773" s="160"/>
      <c r="H773" s="160"/>
      <c r="I773" s="160"/>
      <c r="J773" s="160"/>
      <c r="K773" s="160"/>
      <c r="L773" s="160"/>
      <c r="M773" s="160"/>
      <c r="N773" s="160"/>
      <c r="O773" s="160"/>
      <c r="P773" s="160"/>
      <c r="Q773" s="160"/>
      <c r="R773" s="160"/>
      <c r="S773" s="160"/>
      <c r="T773" s="160"/>
      <c r="U773" s="160"/>
      <c r="V773" s="160"/>
      <c r="W773" s="160"/>
      <c r="X773" s="160"/>
      <c r="Y773" s="160"/>
      <c r="Z773" s="160"/>
    </row>
    <row r="774" spans="1:26" ht="14.25" customHeight="1">
      <c r="A774" s="160"/>
      <c r="B774" s="161"/>
      <c r="C774" s="160"/>
      <c r="D774" s="160"/>
      <c r="E774" s="160"/>
      <c r="F774" s="160"/>
      <c r="G774" s="160"/>
      <c r="H774" s="160"/>
      <c r="I774" s="160"/>
      <c r="J774" s="160"/>
      <c r="K774" s="160"/>
      <c r="L774" s="160"/>
      <c r="M774" s="160"/>
      <c r="N774" s="160"/>
      <c r="O774" s="160"/>
      <c r="P774" s="160"/>
      <c r="Q774" s="160"/>
      <c r="R774" s="160"/>
      <c r="S774" s="160"/>
      <c r="T774" s="160"/>
      <c r="U774" s="160"/>
      <c r="V774" s="160"/>
      <c r="W774" s="160"/>
      <c r="X774" s="160"/>
      <c r="Y774" s="160"/>
      <c r="Z774" s="160"/>
    </row>
    <row r="775" spans="1:26" ht="14.25" customHeight="1">
      <c r="A775" s="160"/>
      <c r="B775" s="161"/>
      <c r="C775" s="160"/>
      <c r="D775" s="160"/>
      <c r="E775" s="160"/>
      <c r="F775" s="160"/>
      <c r="G775" s="160"/>
      <c r="H775" s="160"/>
      <c r="I775" s="160"/>
      <c r="J775" s="160"/>
      <c r="K775" s="160"/>
      <c r="L775" s="160"/>
      <c r="M775" s="160"/>
      <c r="N775" s="160"/>
      <c r="O775" s="160"/>
      <c r="P775" s="160"/>
      <c r="Q775" s="160"/>
      <c r="R775" s="160"/>
      <c r="S775" s="160"/>
      <c r="T775" s="160"/>
      <c r="U775" s="160"/>
      <c r="V775" s="160"/>
      <c r="W775" s="160"/>
      <c r="X775" s="160"/>
      <c r="Y775" s="160"/>
      <c r="Z775" s="160"/>
    </row>
    <row r="776" spans="1:26" ht="14.25" customHeight="1">
      <c r="A776" s="160"/>
      <c r="B776" s="161"/>
      <c r="C776" s="160"/>
      <c r="D776" s="160"/>
      <c r="E776" s="160"/>
      <c r="F776" s="160"/>
      <c r="G776" s="160"/>
      <c r="H776" s="160"/>
      <c r="I776" s="160"/>
      <c r="J776" s="160"/>
      <c r="K776" s="160"/>
      <c r="L776" s="160"/>
      <c r="M776" s="160"/>
      <c r="N776" s="160"/>
      <c r="O776" s="160"/>
      <c r="P776" s="160"/>
      <c r="Q776" s="160"/>
      <c r="R776" s="160"/>
      <c r="S776" s="160"/>
      <c r="T776" s="160"/>
      <c r="U776" s="160"/>
      <c r="V776" s="160"/>
      <c r="W776" s="160"/>
      <c r="X776" s="160"/>
      <c r="Y776" s="160"/>
      <c r="Z776" s="160"/>
    </row>
    <row r="777" spans="1:26" ht="14.25" customHeight="1">
      <c r="A777" s="160"/>
      <c r="B777" s="161"/>
      <c r="C777" s="160"/>
      <c r="D777" s="160"/>
      <c r="E777" s="160"/>
      <c r="F777" s="160"/>
      <c r="G777" s="160"/>
      <c r="H777" s="160"/>
      <c r="I777" s="160"/>
      <c r="J777" s="160"/>
      <c r="K777" s="160"/>
      <c r="L777" s="160"/>
      <c r="M777" s="160"/>
      <c r="N777" s="160"/>
      <c r="O777" s="160"/>
      <c r="P777" s="160"/>
      <c r="Q777" s="160"/>
      <c r="R777" s="160"/>
      <c r="S777" s="160"/>
      <c r="T777" s="160"/>
      <c r="U777" s="160"/>
      <c r="V777" s="160"/>
      <c r="W777" s="160"/>
      <c r="X777" s="160"/>
      <c r="Y777" s="160"/>
      <c r="Z777" s="160"/>
    </row>
    <row r="778" spans="1:26" ht="14.25" customHeight="1">
      <c r="A778" s="160"/>
      <c r="B778" s="161"/>
      <c r="C778" s="160"/>
      <c r="D778" s="160"/>
      <c r="E778" s="160"/>
      <c r="F778" s="160"/>
      <c r="G778" s="160"/>
      <c r="H778" s="160"/>
      <c r="I778" s="160"/>
      <c r="J778" s="160"/>
      <c r="K778" s="160"/>
      <c r="L778" s="160"/>
      <c r="M778" s="160"/>
      <c r="N778" s="160"/>
      <c r="O778" s="160"/>
      <c r="P778" s="160"/>
      <c r="Q778" s="160"/>
      <c r="R778" s="160"/>
      <c r="S778" s="160"/>
      <c r="T778" s="160"/>
      <c r="U778" s="160"/>
      <c r="V778" s="160"/>
      <c r="W778" s="160"/>
      <c r="X778" s="160"/>
      <c r="Y778" s="160"/>
      <c r="Z778" s="160"/>
    </row>
    <row r="779" spans="1:26" ht="14.25" customHeight="1">
      <c r="A779" s="160"/>
      <c r="B779" s="161"/>
      <c r="C779" s="160"/>
      <c r="D779" s="160"/>
      <c r="E779" s="160"/>
      <c r="F779" s="160"/>
      <c r="G779" s="160"/>
      <c r="H779" s="160"/>
      <c r="I779" s="160"/>
      <c r="J779" s="160"/>
      <c r="K779" s="160"/>
      <c r="L779" s="160"/>
      <c r="M779" s="160"/>
      <c r="N779" s="160"/>
      <c r="O779" s="160"/>
      <c r="P779" s="160"/>
      <c r="Q779" s="160"/>
      <c r="R779" s="160"/>
      <c r="S779" s="160"/>
      <c r="T779" s="160"/>
      <c r="U779" s="160"/>
      <c r="V779" s="160"/>
      <c r="W779" s="160"/>
      <c r="X779" s="160"/>
      <c r="Y779" s="160"/>
      <c r="Z779" s="160"/>
    </row>
    <row r="780" spans="1:26" ht="14.25" customHeight="1">
      <c r="A780" s="160"/>
      <c r="B780" s="161"/>
      <c r="C780" s="160"/>
      <c r="D780" s="160"/>
      <c r="E780" s="160"/>
      <c r="F780" s="160"/>
      <c r="G780" s="160"/>
      <c r="H780" s="160"/>
      <c r="I780" s="160"/>
      <c r="J780" s="160"/>
      <c r="K780" s="160"/>
      <c r="L780" s="160"/>
      <c r="M780" s="160"/>
      <c r="N780" s="160"/>
      <c r="O780" s="160"/>
      <c r="P780" s="160"/>
      <c r="Q780" s="160"/>
      <c r="R780" s="160"/>
      <c r="S780" s="160"/>
      <c r="T780" s="160"/>
      <c r="U780" s="160"/>
      <c r="V780" s="160"/>
      <c r="W780" s="160"/>
      <c r="X780" s="160"/>
      <c r="Y780" s="160"/>
      <c r="Z780" s="160"/>
    </row>
    <row r="781" spans="1:26" ht="14.25" customHeight="1">
      <c r="A781" s="160"/>
      <c r="B781" s="161"/>
      <c r="C781" s="160"/>
      <c r="D781" s="160"/>
      <c r="E781" s="160"/>
      <c r="F781" s="160"/>
      <c r="G781" s="160"/>
      <c r="H781" s="160"/>
      <c r="I781" s="160"/>
      <c r="J781" s="160"/>
      <c r="K781" s="160"/>
      <c r="L781" s="160"/>
      <c r="M781" s="160"/>
      <c r="N781" s="160"/>
      <c r="O781" s="160"/>
      <c r="P781" s="160"/>
      <c r="Q781" s="160"/>
      <c r="R781" s="160"/>
      <c r="S781" s="160"/>
      <c r="T781" s="160"/>
      <c r="U781" s="160"/>
      <c r="V781" s="160"/>
      <c r="W781" s="160"/>
      <c r="X781" s="160"/>
      <c r="Y781" s="160"/>
      <c r="Z781" s="160"/>
    </row>
    <row r="782" spans="1:26" ht="14.25" customHeight="1">
      <c r="A782" s="160"/>
      <c r="B782" s="161"/>
      <c r="C782" s="160"/>
      <c r="D782" s="160"/>
      <c r="E782" s="160"/>
      <c r="F782" s="160"/>
      <c r="G782" s="160"/>
      <c r="H782" s="160"/>
      <c r="I782" s="160"/>
      <c r="J782" s="160"/>
      <c r="K782" s="160"/>
      <c r="L782" s="160"/>
      <c r="M782" s="160"/>
      <c r="N782" s="160"/>
      <c r="O782" s="160"/>
      <c r="P782" s="160"/>
      <c r="Q782" s="160"/>
      <c r="R782" s="160"/>
      <c r="S782" s="160"/>
      <c r="T782" s="160"/>
      <c r="U782" s="160"/>
      <c r="V782" s="160"/>
      <c r="W782" s="160"/>
      <c r="X782" s="160"/>
      <c r="Y782" s="160"/>
      <c r="Z782" s="160"/>
    </row>
    <row r="783" spans="1:26" ht="14.25" customHeight="1">
      <c r="A783" s="160"/>
      <c r="B783" s="161"/>
      <c r="C783" s="160"/>
      <c r="D783" s="160"/>
      <c r="E783" s="160"/>
      <c r="F783" s="160"/>
      <c r="G783" s="160"/>
      <c r="H783" s="160"/>
      <c r="I783" s="160"/>
      <c r="J783" s="160"/>
      <c r="K783" s="160"/>
      <c r="L783" s="160"/>
      <c r="M783" s="160"/>
      <c r="N783" s="160"/>
      <c r="O783" s="160"/>
      <c r="P783" s="160"/>
      <c r="Q783" s="160"/>
      <c r="R783" s="160"/>
      <c r="S783" s="160"/>
      <c r="T783" s="160"/>
      <c r="U783" s="160"/>
      <c r="V783" s="160"/>
      <c r="W783" s="160"/>
      <c r="X783" s="160"/>
      <c r="Y783" s="160"/>
      <c r="Z783" s="160"/>
    </row>
    <row r="784" spans="1:26" ht="14.25" customHeight="1">
      <c r="A784" s="160"/>
      <c r="B784" s="161"/>
      <c r="C784" s="160"/>
      <c r="D784" s="160"/>
      <c r="E784" s="160"/>
      <c r="F784" s="160"/>
      <c r="G784" s="160"/>
      <c r="H784" s="160"/>
      <c r="I784" s="160"/>
      <c r="J784" s="160"/>
      <c r="K784" s="160"/>
      <c r="L784" s="160"/>
      <c r="M784" s="160"/>
      <c r="N784" s="160"/>
      <c r="O784" s="160"/>
      <c r="P784" s="160"/>
      <c r="Q784" s="160"/>
      <c r="R784" s="160"/>
      <c r="S784" s="160"/>
      <c r="T784" s="160"/>
      <c r="U784" s="160"/>
      <c r="V784" s="160"/>
      <c r="W784" s="160"/>
      <c r="X784" s="160"/>
      <c r="Y784" s="160"/>
      <c r="Z784" s="160"/>
    </row>
    <row r="785" spans="1:26" ht="14.25" customHeight="1">
      <c r="A785" s="160"/>
      <c r="B785" s="161"/>
      <c r="C785" s="160"/>
      <c r="D785" s="160"/>
      <c r="E785" s="160"/>
      <c r="F785" s="160"/>
      <c r="G785" s="160"/>
      <c r="H785" s="160"/>
      <c r="I785" s="160"/>
      <c r="J785" s="160"/>
      <c r="K785" s="160"/>
      <c r="L785" s="160"/>
      <c r="M785" s="160"/>
      <c r="N785" s="160"/>
      <c r="O785" s="160"/>
      <c r="P785" s="160"/>
      <c r="Q785" s="160"/>
      <c r="R785" s="160"/>
      <c r="S785" s="160"/>
      <c r="T785" s="160"/>
      <c r="U785" s="160"/>
      <c r="V785" s="160"/>
      <c r="W785" s="160"/>
      <c r="X785" s="160"/>
      <c r="Y785" s="160"/>
      <c r="Z785" s="160"/>
    </row>
    <row r="786" spans="1:26" ht="14.25" customHeight="1">
      <c r="A786" s="160"/>
      <c r="B786" s="161"/>
      <c r="C786" s="160"/>
      <c r="D786" s="160"/>
      <c r="E786" s="160"/>
      <c r="F786" s="160"/>
      <c r="G786" s="160"/>
      <c r="H786" s="160"/>
      <c r="I786" s="160"/>
      <c r="J786" s="160"/>
      <c r="K786" s="160"/>
      <c r="L786" s="160"/>
      <c r="M786" s="160"/>
      <c r="N786" s="160"/>
      <c r="O786" s="160"/>
      <c r="P786" s="160"/>
      <c r="Q786" s="160"/>
      <c r="R786" s="160"/>
      <c r="S786" s="160"/>
      <c r="T786" s="160"/>
      <c r="U786" s="160"/>
      <c r="V786" s="160"/>
      <c r="W786" s="160"/>
      <c r="X786" s="160"/>
      <c r="Y786" s="160"/>
      <c r="Z786" s="160"/>
    </row>
    <row r="787" spans="1:26" ht="14.25" customHeight="1">
      <c r="A787" s="160"/>
      <c r="B787" s="161"/>
      <c r="C787" s="160"/>
      <c r="D787" s="160"/>
      <c r="E787" s="160"/>
      <c r="F787" s="160"/>
      <c r="G787" s="160"/>
      <c r="H787" s="160"/>
      <c r="I787" s="160"/>
      <c r="J787" s="160"/>
      <c r="K787" s="160"/>
      <c r="L787" s="160"/>
      <c r="M787" s="160"/>
      <c r="N787" s="160"/>
      <c r="O787" s="160"/>
      <c r="P787" s="160"/>
      <c r="Q787" s="160"/>
      <c r="R787" s="160"/>
      <c r="S787" s="160"/>
      <c r="T787" s="160"/>
      <c r="U787" s="160"/>
      <c r="V787" s="160"/>
      <c r="W787" s="160"/>
      <c r="X787" s="160"/>
      <c r="Y787" s="160"/>
      <c r="Z787" s="160"/>
    </row>
    <row r="788" spans="1:26" ht="14.25" customHeight="1">
      <c r="A788" s="160"/>
      <c r="B788" s="161"/>
      <c r="C788" s="160"/>
      <c r="D788" s="160"/>
      <c r="E788" s="160"/>
      <c r="F788" s="160"/>
      <c r="G788" s="160"/>
      <c r="H788" s="160"/>
      <c r="I788" s="160"/>
      <c r="J788" s="160"/>
      <c r="K788" s="160"/>
      <c r="L788" s="160"/>
      <c r="M788" s="160"/>
      <c r="N788" s="160"/>
      <c r="O788" s="160"/>
      <c r="P788" s="160"/>
      <c r="Q788" s="160"/>
      <c r="R788" s="160"/>
      <c r="S788" s="160"/>
      <c r="T788" s="160"/>
      <c r="U788" s="160"/>
      <c r="V788" s="160"/>
      <c r="W788" s="160"/>
      <c r="X788" s="160"/>
      <c r="Y788" s="160"/>
      <c r="Z788" s="160"/>
    </row>
    <row r="789" spans="1:26" ht="14.25" customHeight="1">
      <c r="A789" s="160"/>
      <c r="B789" s="161"/>
      <c r="C789" s="160"/>
      <c r="D789" s="160"/>
      <c r="E789" s="160"/>
      <c r="F789" s="160"/>
      <c r="G789" s="160"/>
      <c r="H789" s="160"/>
      <c r="I789" s="160"/>
      <c r="J789" s="160"/>
      <c r="K789" s="160"/>
      <c r="L789" s="160"/>
      <c r="M789" s="160"/>
      <c r="N789" s="160"/>
      <c r="O789" s="160"/>
      <c r="P789" s="160"/>
      <c r="Q789" s="160"/>
      <c r="R789" s="160"/>
      <c r="S789" s="160"/>
      <c r="T789" s="160"/>
      <c r="U789" s="160"/>
      <c r="V789" s="160"/>
      <c r="W789" s="160"/>
      <c r="X789" s="160"/>
      <c r="Y789" s="160"/>
      <c r="Z789" s="160"/>
    </row>
    <row r="790" spans="1:26" ht="14.25" customHeight="1">
      <c r="A790" s="160"/>
      <c r="B790" s="161"/>
      <c r="C790" s="160"/>
      <c r="D790" s="160"/>
      <c r="E790" s="160"/>
      <c r="F790" s="160"/>
      <c r="G790" s="160"/>
      <c r="H790" s="160"/>
      <c r="I790" s="160"/>
      <c r="J790" s="160"/>
      <c r="K790" s="160"/>
      <c r="L790" s="160"/>
      <c r="M790" s="160"/>
      <c r="N790" s="160"/>
      <c r="O790" s="160"/>
      <c r="P790" s="160"/>
      <c r="Q790" s="160"/>
      <c r="R790" s="160"/>
      <c r="S790" s="160"/>
      <c r="T790" s="160"/>
      <c r="U790" s="160"/>
      <c r="V790" s="160"/>
      <c r="W790" s="160"/>
      <c r="X790" s="160"/>
      <c r="Y790" s="160"/>
      <c r="Z790" s="160"/>
    </row>
    <row r="791" spans="1:26" ht="14.25" customHeight="1">
      <c r="A791" s="160"/>
      <c r="B791" s="161"/>
      <c r="C791" s="160"/>
      <c r="D791" s="160"/>
      <c r="E791" s="160"/>
      <c r="F791" s="160"/>
      <c r="G791" s="160"/>
      <c r="H791" s="160"/>
      <c r="I791" s="160"/>
      <c r="J791" s="160"/>
      <c r="K791" s="160"/>
      <c r="L791" s="160"/>
      <c r="M791" s="160"/>
      <c r="N791" s="160"/>
      <c r="O791" s="160"/>
      <c r="P791" s="160"/>
      <c r="Q791" s="160"/>
      <c r="R791" s="160"/>
      <c r="S791" s="160"/>
      <c r="T791" s="160"/>
      <c r="U791" s="160"/>
      <c r="V791" s="160"/>
      <c r="W791" s="160"/>
      <c r="X791" s="160"/>
      <c r="Y791" s="160"/>
      <c r="Z791" s="160"/>
    </row>
    <row r="792" spans="1:26" ht="14.25" customHeight="1">
      <c r="A792" s="160"/>
      <c r="B792" s="161"/>
      <c r="C792" s="160"/>
      <c r="D792" s="160"/>
      <c r="E792" s="160"/>
      <c r="F792" s="160"/>
      <c r="G792" s="160"/>
      <c r="H792" s="160"/>
      <c r="I792" s="160"/>
      <c r="J792" s="160"/>
      <c r="K792" s="160"/>
      <c r="L792" s="160"/>
      <c r="M792" s="160"/>
      <c r="N792" s="160"/>
      <c r="O792" s="160"/>
      <c r="P792" s="160"/>
      <c r="Q792" s="160"/>
      <c r="R792" s="160"/>
      <c r="S792" s="160"/>
      <c r="T792" s="160"/>
      <c r="U792" s="160"/>
      <c r="V792" s="160"/>
      <c r="W792" s="160"/>
      <c r="X792" s="160"/>
      <c r="Y792" s="160"/>
      <c r="Z792" s="160"/>
    </row>
    <row r="793" spans="1:26" ht="14.25" customHeight="1">
      <c r="A793" s="160"/>
      <c r="B793" s="161"/>
      <c r="C793" s="160"/>
      <c r="D793" s="160"/>
      <c r="E793" s="160"/>
      <c r="F793" s="160"/>
      <c r="G793" s="160"/>
      <c r="H793" s="160"/>
      <c r="I793" s="160"/>
      <c r="J793" s="160"/>
      <c r="K793" s="160"/>
      <c r="L793" s="160"/>
      <c r="M793" s="160"/>
      <c r="N793" s="160"/>
      <c r="O793" s="160"/>
      <c r="P793" s="160"/>
      <c r="Q793" s="160"/>
      <c r="R793" s="160"/>
      <c r="S793" s="160"/>
      <c r="T793" s="160"/>
      <c r="U793" s="160"/>
      <c r="V793" s="160"/>
      <c r="W793" s="160"/>
      <c r="X793" s="160"/>
      <c r="Y793" s="160"/>
      <c r="Z793" s="160"/>
    </row>
    <row r="794" spans="1:26" ht="14.25" customHeight="1">
      <c r="A794" s="160"/>
      <c r="B794" s="161"/>
      <c r="C794" s="160"/>
      <c r="D794" s="160"/>
      <c r="E794" s="160"/>
      <c r="F794" s="160"/>
      <c r="G794" s="160"/>
      <c r="H794" s="160"/>
      <c r="I794" s="160"/>
      <c r="J794" s="160"/>
      <c r="K794" s="160"/>
      <c r="L794" s="160"/>
      <c r="M794" s="160"/>
      <c r="N794" s="160"/>
      <c r="O794" s="160"/>
      <c r="P794" s="160"/>
      <c r="Q794" s="160"/>
      <c r="R794" s="160"/>
      <c r="S794" s="160"/>
      <c r="T794" s="160"/>
      <c r="U794" s="160"/>
      <c r="V794" s="160"/>
      <c r="W794" s="160"/>
      <c r="X794" s="160"/>
      <c r="Y794" s="160"/>
      <c r="Z794" s="160"/>
    </row>
    <row r="795" spans="1:26" ht="14.25" customHeight="1">
      <c r="A795" s="160"/>
      <c r="B795" s="161"/>
      <c r="C795" s="160"/>
      <c r="D795" s="160"/>
      <c r="E795" s="160"/>
      <c r="F795" s="160"/>
      <c r="G795" s="160"/>
      <c r="H795" s="160"/>
      <c r="I795" s="160"/>
      <c r="J795" s="160"/>
      <c r="K795" s="160"/>
      <c r="L795" s="160"/>
      <c r="M795" s="160"/>
      <c r="N795" s="160"/>
      <c r="O795" s="160"/>
      <c r="P795" s="160"/>
      <c r="Q795" s="160"/>
      <c r="R795" s="160"/>
      <c r="S795" s="160"/>
      <c r="T795" s="160"/>
      <c r="U795" s="160"/>
      <c r="V795" s="160"/>
      <c r="W795" s="160"/>
      <c r="X795" s="160"/>
      <c r="Y795" s="160"/>
      <c r="Z795" s="160"/>
    </row>
    <row r="796" spans="1:26" ht="14.25" customHeight="1">
      <c r="A796" s="160"/>
      <c r="B796" s="161"/>
      <c r="C796" s="160"/>
      <c r="D796" s="160"/>
      <c r="E796" s="160"/>
      <c r="F796" s="160"/>
      <c r="G796" s="160"/>
      <c r="H796" s="160"/>
      <c r="I796" s="160"/>
      <c r="J796" s="160"/>
      <c r="K796" s="160"/>
      <c r="L796" s="160"/>
      <c r="M796" s="160"/>
      <c r="N796" s="160"/>
      <c r="O796" s="160"/>
      <c r="P796" s="160"/>
      <c r="Q796" s="160"/>
      <c r="R796" s="160"/>
      <c r="S796" s="160"/>
      <c r="T796" s="160"/>
      <c r="U796" s="160"/>
      <c r="V796" s="160"/>
      <c r="W796" s="160"/>
      <c r="X796" s="160"/>
      <c r="Y796" s="160"/>
      <c r="Z796" s="160"/>
    </row>
    <row r="797" spans="1:26" ht="14.25" customHeight="1">
      <c r="A797" s="160"/>
      <c r="B797" s="161"/>
      <c r="C797" s="160"/>
      <c r="D797" s="160"/>
      <c r="E797" s="160"/>
      <c r="F797" s="160"/>
      <c r="G797" s="160"/>
      <c r="H797" s="160"/>
      <c r="I797" s="160"/>
      <c r="J797" s="160"/>
      <c r="K797" s="160"/>
      <c r="L797" s="160"/>
      <c r="M797" s="160"/>
      <c r="N797" s="160"/>
      <c r="O797" s="160"/>
      <c r="P797" s="160"/>
      <c r="Q797" s="160"/>
      <c r="R797" s="160"/>
      <c r="S797" s="160"/>
      <c r="T797" s="160"/>
      <c r="U797" s="160"/>
      <c r="V797" s="160"/>
      <c r="W797" s="160"/>
      <c r="X797" s="160"/>
      <c r="Y797" s="160"/>
      <c r="Z797" s="160"/>
    </row>
    <row r="798" spans="1:26" ht="14.25" customHeight="1">
      <c r="A798" s="160"/>
      <c r="B798" s="161"/>
      <c r="C798" s="160"/>
      <c r="D798" s="160"/>
      <c r="E798" s="160"/>
      <c r="F798" s="160"/>
      <c r="G798" s="160"/>
      <c r="H798" s="160"/>
      <c r="I798" s="160"/>
      <c r="J798" s="160"/>
      <c r="K798" s="160"/>
      <c r="L798" s="160"/>
      <c r="M798" s="160"/>
      <c r="N798" s="160"/>
      <c r="O798" s="160"/>
      <c r="P798" s="160"/>
      <c r="Q798" s="160"/>
      <c r="R798" s="160"/>
      <c r="S798" s="160"/>
      <c r="T798" s="160"/>
      <c r="U798" s="160"/>
      <c r="V798" s="160"/>
      <c r="W798" s="160"/>
      <c r="X798" s="160"/>
      <c r="Y798" s="160"/>
      <c r="Z798" s="160"/>
    </row>
    <row r="799" spans="1:26" ht="14.25" customHeight="1">
      <c r="A799" s="160"/>
      <c r="B799" s="161"/>
      <c r="C799" s="160"/>
      <c r="D799" s="160"/>
      <c r="E799" s="160"/>
      <c r="F799" s="160"/>
      <c r="G799" s="160"/>
      <c r="H799" s="160"/>
      <c r="I799" s="160"/>
      <c r="J799" s="160"/>
      <c r="K799" s="160"/>
      <c r="L799" s="160"/>
      <c r="M799" s="160"/>
      <c r="N799" s="160"/>
      <c r="O799" s="160"/>
      <c r="P799" s="160"/>
      <c r="Q799" s="160"/>
      <c r="R799" s="160"/>
      <c r="S799" s="160"/>
      <c r="T799" s="160"/>
      <c r="U799" s="160"/>
      <c r="V799" s="160"/>
      <c r="W799" s="160"/>
      <c r="X799" s="160"/>
      <c r="Y799" s="160"/>
      <c r="Z799" s="160"/>
    </row>
    <row r="800" spans="1:26" ht="14.25" customHeight="1">
      <c r="A800" s="160"/>
      <c r="B800" s="161"/>
      <c r="C800" s="160"/>
      <c r="D800" s="160"/>
      <c r="E800" s="160"/>
      <c r="F800" s="160"/>
      <c r="G800" s="160"/>
      <c r="H800" s="160"/>
      <c r="I800" s="160"/>
      <c r="J800" s="160"/>
      <c r="K800" s="160"/>
      <c r="L800" s="160"/>
      <c r="M800" s="160"/>
      <c r="N800" s="160"/>
      <c r="O800" s="160"/>
      <c r="P800" s="160"/>
      <c r="Q800" s="160"/>
      <c r="R800" s="160"/>
      <c r="S800" s="160"/>
      <c r="T800" s="160"/>
      <c r="U800" s="160"/>
      <c r="V800" s="160"/>
      <c r="W800" s="160"/>
      <c r="X800" s="160"/>
      <c r="Y800" s="160"/>
      <c r="Z800" s="160"/>
    </row>
    <row r="801" spans="1:26" ht="14.25" customHeight="1">
      <c r="A801" s="160"/>
      <c r="B801" s="161"/>
      <c r="C801" s="160"/>
      <c r="D801" s="160"/>
      <c r="E801" s="160"/>
      <c r="F801" s="160"/>
      <c r="G801" s="160"/>
      <c r="H801" s="160"/>
      <c r="I801" s="160"/>
      <c r="J801" s="160"/>
      <c r="K801" s="160"/>
      <c r="L801" s="160"/>
      <c r="M801" s="160"/>
      <c r="N801" s="160"/>
      <c r="O801" s="160"/>
      <c r="P801" s="160"/>
      <c r="Q801" s="160"/>
      <c r="R801" s="160"/>
      <c r="S801" s="160"/>
      <c r="T801" s="160"/>
      <c r="U801" s="160"/>
      <c r="V801" s="160"/>
      <c r="W801" s="160"/>
      <c r="X801" s="160"/>
      <c r="Y801" s="160"/>
      <c r="Z801" s="160"/>
    </row>
    <row r="802" spans="1:26" ht="14.25" customHeight="1">
      <c r="A802" s="160"/>
      <c r="B802" s="161"/>
      <c r="C802" s="160"/>
      <c r="D802" s="160"/>
      <c r="E802" s="160"/>
      <c r="F802" s="160"/>
      <c r="G802" s="160"/>
      <c r="H802" s="160"/>
      <c r="I802" s="160"/>
      <c r="J802" s="160"/>
      <c r="K802" s="160"/>
      <c r="L802" s="160"/>
      <c r="M802" s="160"/>
      <c r="N802" s="160"/>
      <c r="O802" s="160"/>
      <c r="P802" s="160"/>
      <c r="Q802" s="160"/>
      <c r="R802" s="160"/>
      <c r="S802" s="160"/>
      <c r="T802" s="160"/>
      <c r="U802" s="160"/>
      <c r="V802" s="160"/>
      <c r="W802" s="160"/>
      <c r="X802" s="160"/>
      <c r="Y802" s="160"/>
      <c r="Z802" s="160"/>
    </row>
    <row r="803" spans="1:26" ht="14.25" customHeight="1">
      <c r="A803" s="160"/>
      <c r="B803" s="161"/>
      <c r="C803" s="160"/>
      <c r="D803" s="160"/>
      <c r="E803" s="160"/>
      <c r="F803" s="160"/>
      <c r="G803" s="160"/>
      <c r="H803" s="160"/>
      <c r="I803" s="160"/>
      <c r="J803" s="160"/>
      <c r="K803" s="160"/>
      <c r="L803" s="160"/>
      <c r="M803" s="160"/>
      <c r="N803" s="160"/>
      <c r="O803" s="160"/>
      <c r="P803" s="160"/>
      <c r="Q803" s="160"/>
      <c r="R803" s="160"/>
      <c r="S803" s="160"/>
      <c r="T803" s="160"/>
      <c r="U803" s="160"/>
      <c r="V803" s="160"/>
      <c r="W803" s="160"/>
      <c r="X803" s="160"/>
      <c r="Y803" s="160"/>
      <c r="Z803" s="160"/>
    </row>
    <row r="804" spans="1:26" ht="14.25" customHeight="1">
      <c r="A804" s="160"/>
      <c r="B804" s="161"/>
      <c r="C804" s="160"/>
      <c r="D804" s="160"/>
      <c r="E804" s="160"/>
      <c r="F804" s="160"/>
      <c r="G804" s="160"/>
      <c r="H804" s="160"/>
      <c r="I804" s="160"/>
      <c r="J804" s="160"/>
      <c r="K804" s="160"/>
      <c r="L804" s="160"/>
      <c r="M804" s="160"/>
      <c r="N804" s="160"/>
      <c r="O804" s="160"/>
      <c r="P804" s="160"/>
      <c r="Q804" s="160"/>
      <c r="R804" s="160"/>
      <c r="S804" s="160"/>
      <c r="T804" s="160"/>
      <c r="U804" s="160"/>
      <c r="V804" s="160"/>
      <c r="W804" s="160"/>
      <c r="X804" s="160"/>
      <c r="Y804" s="160"/>
      <c r="Z804" s="160"/>
    </row>
    <row r="805" spans="1:26" ht="14.25" customHeight="1">
      <c r="A805" s="160"/>
      <c r="B805" s="161"/>
      <c r="C805" s="160"/>
      <c r="D805" s="160"/>
      <c r="E805" s="160"/>
      <c r="F805" s="160"/>
      <c r="G805" s="160"/>
      <c r="H805" s="160"/>
      <c r="I805" s="160"/>
      <c r="J805" s="160"/>
      <c r="K805" s="160"/>
      <c r="L805" s="160"/>
      <c r="M805" s="160"/>
      <c r="N805" s="160"/>
      <c r="O805" s="160"/>
      <c r="P805" s="160"/>
      <c r="Q805" s="160"/>
      <c r="R805" s="160"/>
      <c r="S805" s="160"/>
      <c r="T805" s="160"/>
      <c r="U805" s="160"/>
      <c r="V805" s="160"/>
      <c r="W805" s="160"/>
      <c r="X805" s="160"/>
      <c r="Y805" s="160"/>
      <c r="Z805" s="160"/>
    </row>
    <row r="806" spans="1:26" ht="14.25" customHeight="1">
      <c r="A806" s="160"/>
      <c r="B806" s="161"/>
      <c r="C806" s="160"/>
      <c r="D806" s="160"/>
      <c r="E806" s="160"/>
      <c r="F806" s="160"/>
      <c r="G806" s="160"/>
      <c r="H806" s="160"/>
      <c r="I806" s="160"/>
      <c r="J806" s="160"/>
      <c r="K806" s="160"/>
      <c r="L806" s="160"/>
      <c r="M806" s="160"/>
      <c r="N806" s="160"/>
      <c r="O806" s="160"/>
      <c r="P806" s="160"/>
      <c r="Q806" s="160"/>
      <c r="R806" s="160"/>
      <c r="S806" s="160"/>
      <c r="T806" s="160"/>
      <c r="U806" s="160"/>
      <c r="V806" s="160"/>
      <c r="W806" s="160"/>
      <c r="X806" s="160"/>
      <c r="Y806" s="160"/>
      <c r="Z806" s="160"/>
    </row>
    <row r="807" spans="1:26" ht="14.25" customHeight="1">
      <c r="A807" s="160"/>
      <c r="B807" s="161"/>
      <c r="C807" s="160"/>
      <c r="D807" s="160"/>
      <c r="E807" s="160"/>
      <c r="F807" s="160"/>
      <c r="G807" s="160"/>
      <c r="H807" s="160"/>
      <c r="I807" s="160"/>
      <c r="J807" s="160"/>
      <c r="K807" s="160"/>
      <c r="L807" s="160"/>
      <c r="M807" s="160"/>
      <c r="N807" s="160"/>
      <c r="O807" s="160"/>
      <c r="P807" s="160"/>
      <c r="Q807" s="160"/>
      <c r="R807" s="160"/>
      <c r="S807" s="160"/>
      <c r="T807" s="160"/>
      <c r="U807" s="160"/>
      <c r="V807" s="160"/>
      <c r="W807" s="160"/>
      <c r="X807" s="160"/>
      <c r="Y807" s="160"/>
      <c r="Z807" s="160"/>
    </row>
    <row r="808" spans="1:26" ht="14.25" customHeight="1">
      <c r="A808" s="160"/>
      <c r="B808" s="161"/>
      <c r="C808" s="160"/>
      <c r="D808" s="160"/>
      <c r="E808" s="160"/>
      <c r="F808" s="160"/>
      <c r="G808" s="160"/>
      <c r="H808" s="160"/>
      <c r="I808" s="160"/>
      <c r="J808" s="160"/>
      <c r="K808" s="160"/>
      <c r="L808" s="160"/>
      <c r="M808" s="160"/>
      <c r="N808" s="160"/>
      <c r="O808" s="160"/>
      <c r="P808" s="160"/>
      <c r="Q808" s="160"/>
      <c r="R808" s="160"/>
      <c r="S808" s="160"/>
      <c r="T808" s="160"/>
      <c r="U808" s="160"/>
      <c r="V808" s="160"/>
      <c r="W808" s="160"/>
      <c r="X808" s="160"/>
      <c r="Y808" s="160"/>
      <c r="Z808" s="160"/>
    </row>
    <row r="809" spans="1:26" ht="14.25" customHeight="1">
      <c r="A809" s="160"/>
      <c r="B809" s="161"/>
      <c r="C809" s="160"/>
      <c r="D809" s="160"/>
      <c r="E809" s="160"/>
      <c r="F809" s="160"/>
      <c r="G809" s="160"/>
      <c r="H809" s="160"/>
      <c r="I809" s="160"/>
      <c r="J809" s="160"/>
      <c r="K809" s="160"/>
      <c r="L809" s="160"/>
      <c r="M809" s="160"/>
      <c r="N809" s="160"/>
      <c r="O809" s="160"/>
      <c r="P809" s="160"/>
      <c r="Q809" s="160"/>
      <c r="R809" s="160"/>
      <c r="S809" s="160"/>
      <c r="T809" s="160"/>
      <c r="U809" s="160"/>
      <c r="V809" s="160"/>
      <c r="W809" s="160"/>
      <c r="X809" s="160"/>
      <c r="Y809" s="160"/>
      <c r="Z809" s="160"/>
    </row>
    <row r="810" spans="1:26" ht="14.25" customHeight="1">
      <c r="A810" s="160"/>
      <c r="B810" s="161"/>
      <c r="C810" s="160"/>
      <c r="D810" s="160"/>
      <c r="E810" s="160"/>
      <c r="F810" s="160"/>
      <c r="G810" s="160"/>
      <c r="H810" s="160"/>
      <c r="I810" s="160"/>
      <c r="J810" s="160"/>
      <c r="K810" s="160"/>
      <c r="L810" s="160"/>
      <c r="M810" s="160"/>
      <c r="N810" s="160"/>
      <c r="O810" s="160"/>
      <c r="P810" s="160"/>
      <c r="Q810" s="160"/>
      <c r="R810" s="160"/>
      <c r="S810" s="160"/>
      <c r="T810" s="160"/>
      <c r="U810" s="160"/>
      <c r="V810" s="160"/>
      <c r="W810" s="160"/>
      <c r="X810" s="160"/>
      <c r="Y810" s="160"/>
      <c r="Z810" s="160"/>
    </row>
    <row r="811" spans="1:26" ht="14.25" customHeight="1">
      <c r="A811" s="160"/>
      <c r="B811" s="161"/>
      <c r="C811" s="160"/>
      <c r="D811" s="160"/>
      <c r="E811" s="160"/>
      <c r="F811" s="160"/>
      <c r="G811" s="160"/>
      <c r="H811" s="160"/>
      <c r="I811" s="160"/>
      <c r="J811" s="160"/>
      <c r="K811" s="160"/>
      <c r="L811" s="160"/>
      <c r="M811" s="160"/>
      <c r="N811" s="160"/>
      <c r="O811" s="160"/>
      <c r="P811" s="160"/>
      <c r="Q811" s="160"/>
      <c r="R811" s="160"/>
      <c r="S811" s="160"/>
      <c r="T811" s="160"/>
      <c r="U811" s="160"/>
      <c r="V811" s="160"/>
      <c r="W811" s="160"/>
      <c r="X811" s="160"/>
      <c r="Y811" s="160"/>
      <c r="Z811" s="160"/>
    </row>
    <row r="812" spans="1:26" ht="14.25" customHeight="1">
      <c r="A812" s="160"/>
      <c r="B812" s="161"/>
      <c r="C812" s="160"/>
      <c r="D812" s="160"/>
      <c r="E812" s="160"/>
      <c r="F812" s="160"/>
      <c r="G812" s="160"/>
      <c r="H812" s="160"/>
      <c r="I812" s="160"/>
      <c r="J812" s="160"/>
      <c r="K812" s="160"/>
      <c r="L812" s="160"/>
      <c r="M812" s="160"/>
      <c r="N812" s="160"/>
      <c r="O812" s="160"/>
      <c r="P812" s="160"/>
      <c r="Q812" s="160"/>
      <c r="R812" s="160"/>
      <c r="S812" s="160"/>
      <c r="T812" s="160"/>
      <c r="U812" s="160"/>
      <c r="V812" s="160"/>
      <c r="W812" s="160"/>
      <c r="X812" s="160"/>
      <c r="Y812" s="160"/>
      <c r="Z812" s="160"/>
    </row>
    <row r="813" spans="1:26" ht="14.25" customHeight="1">
      <c r="A813" s="160"/>
      <c r="B813" s="161"/>
      <c r="C813" s="160"/>
      <c r="D813" s="160"/>
      <c r="E813" s="160"/>
      <c r="F813" s="160"/>
      <c r="G813" s="160"/>
      <c r="H813" s="160"/>
      <c r="I813" s="160"/>
      <c r="J813" s="160"/>
      <c r="K813" s="160"/>
      <c r="L813" s="160"/>
      <c r="M813" s="160"/>
      <c r="N813" s="160"/>
      <c r="O813" s="160"/>
      <c r="P813" s="160"/>
      <c r="Q813" s="160"/>
      <c r="R813" s="160"/>
      <c r="S813" s="160"/>
      <c r="T813" s="160"/>
      <c r="U813" s="160"/>
      <c r="V813" s="160"/>
      <c r="W813" s="160"/>
      <c r="X813" s="160"/>
      <c r="Y813" s="160"/>
      <c r="Z813" s="160"/>
    </row>
    <row r="814" spans="1:26" ht="14.25" customHeight="1">
      <c r="A814" s="160"/>
      <c r="B814" s="161"/>
      <c r="C814" s="160"/>
      <c r="D814" s="160"/>
      <c r="E814" s="160"/>
      <c r="F814" s="160"/>
      <c r="G814" s="160"/>
      <c r="H814" s="160"/>
      <c r="I814" s="160"/>
      <c r="J814" s="160"/>
      <c r="K814" s="160"/>
      <c r="L814" s="160"/>
      <c r="M814" s="160"/>
      <c r="N814" s="160"/>
      <c r="O814" s="160"/>
      <c r="P814" s="160"/>
      <c r="Q814" s="160"/>
      <c r="R814" s="160"/>
      <c r="S814" s="160"/>
      <c r="T814" s="160"/>
      <c r="U814" s="160"/>
      <c r="V814" s="160"/>
      <c r="W814" s="160"/>
      <c r="X814" s="160"/>
      <c r="Y814" s="160"/>
      <c r="Z814" s="160"/>
    </row>
    <row r="815" spans="1:26" ht="14.25" customHeight="1">
      <c r="A815" s="160"/>
      <c r="B815" s="161"/>
      <c r="C815" s="160"/>
      <c r="D815" s="160"/>
      <c r="E815" s="160"/>
      <c r="F815" s="160"/>
      <c r="G815" s="160"/>
      <c r="H815" s="160"/>
      <c r="I815" s="160"/>
      <c r="J815" s="160"/>
      <c r="K815" s="160"/>
      <c r="L815" s="160"/>
      <c r="M815" s="160"/>
      <c r="N815" s="160"/>
      <c r="O815" s="160"/>
      <c r="P815" s="160"/>
      <c r="Q815" s="160"/>
      <c r="R815" s="160"/>
      <c r="S815" s="160"/>
      <c r="T815" s="160"/>
      <c r="U815" s="160"/>
      <c r="V815" s="160"/>
      <c r="W815" s="160"/>
      <c r="X815" s="160"/>
      <c r="Y815" s="160"/>
      <c r="Z815" s="160"/>
    </row>
    <row r="816" spans="1:26" ht="14.25" customHeight="1">
      <c r="A816" s="160"/>
      <c r="B816" s="161"/>
      <c r="C816" s="160"/>
      <c r="D816" s="160"/>
      <c r="E816" s="160"/>
      <c r="F816" s="160"/>
      <c r="G816" s="160"/>
      <c r="H816" s="160"/>
      <c r="I816" s="160"/>
      <c r="J816" s="160"/>
      <c r="K816" s="160"/>
      <c r="L816" s="160"/>
      <c r="M816" s="160"/>
      <c r="N816" s="160"/>
      <c r="O816" s="160"/>
      <c r="P816" s="160"/>
      <c r="Q816" s="160"/>
      <c r="R816" s="160"/>
      <c r="S816" s="160"/>
      <c r="T816" s="160"/>
      <c r="U816" s="160"/>
      <c r="V816" s="160"/>
      <c r="W816" s="160"/>
      <c r="X816" s="160"/>
      <c r="Y816" s="160"/>
      <c r="Z816" s="160"/>
    </row>
    <row r="817" spans="1:26" ht="14.25" customHeight="1">
      <c r="A817" s="160"/>
      <c r="B817" s="161"/>
      <c r="C817" s="160"/>
      <c r="D817" s="160"/>
      <c r="E817" s="160"/>
      <c r="F817" s="160"/>
      <c r="G817" s="160"/>
      <c r="H817" s="160"/>
      <c r="I817" s="160"/>
      <c r="J817" s="160"/>
      <c r="K817" s="160"/>
      <c r="L817" s="160"/>
      <c r="M817" s="160"/>
      <c r="N817" s="160"/>
      <c r="O817" s="160"/>
      <c r="P817" s="160"/>
      <c r="Q817" s="160"/>
      <c r="R817" s="160"/>
      <c r="S817" s="160"/>
      <c r="T817" s="160"/>
      <c r="U817" s="160"/>
      <c r="V817" s="160"/>
      <c r="W817" s="160"/>
      <c r="X817" s="160"/>
      <c r="Y817" s="160"/>
      <c r="Z817" s="160"/>
    </row>
    <row r="818" spans="1:26" ht="14.25" customHeight="1">
      <c r="A818" s="160"/>
      <c r="B818" s="161"/>
      <c r="C818" s="160"/>
      <c r="D818" s="160"/>
      <c r="E818" s="160"/>
      <c r="F818" s="160"/>
      <c r="G818" s="160"/>
      <c r="H818" s="160"/>
      <c r="I818" s="160"/>
      <c r="J818" s="160"/>
      <c r="K818" s="160"/>
      <c r="L818" s="160"/>
      <c r="M818" s="160"/>
      <c r="N818" s="160"/>
      <c r="O818" s="160"/>
      <c r="P818" s="160"/>
      <c r="Q818" s="160"/>
      <c r="R818" s="160"/>
      <c r="S818" s="160"/>
      <c r="T818" s="160"/>
      <c r="U818" s="160"/>
      <c r="V818" s="160"/>
      <c r="W818" s="160"/>
      <c r="X818" s="160"/>
      <c r="Y818" s="160"/>
      <c r="Z818" s="160"/>
    </row>
    <row r="819" spans="1:26" ht="14.25" customHeight="1">
      <c r="A819" s="160"/>
      <c r="B819" s="161"/>
      <c r="C819" s="160"/>
      <c r="D819" s="160"/>
      <c r="E819" s="160"/>
      <c r="F819" s="160"/>
      <c r="G819" s="160"/>
      <c r="H819" s="160"/>
      <c r="I819" s="160"/>
      <c r="J819" s="160"/>
      <c r="K819" s="160"/>
      <c r="L819" s="160"/>
      <c r="M819" s="160"/>
      <c r="N819" s="160"/>
      <c r="O819" s="160"/>
      <c r="P819" s="160"/>
      <c r="Q819" s="160"/>
      <c r="R819" s="160"/>
      <c r="S819" s="160"/>
      <c r="T819" s="160"/>
      <c r="U819" s="160"/>
      <c r="V819" s="160"/>
      <c r="W819" s="160"/>
      <c r="X819" s="160"/>
      <c r="Y819" s="160"/>
      <c r="Z819" s="160"/>
    </row>
    <row r="820" spans="1:26" ht="14.25" customHeight="1">
      <c r="A820" s="160"/>
      <c r="B820" s="161"/>
      <c r="C820" s="160"/>
      <c r="D820" s="160"/>
      <c r="E820" s="160"/>
      <c r="F820" s="160"/>
      <c r="G820" s="160"/>
      <c r="H820" s="160"/>
      <c r="I820" s="160"/>
      <c r="J820" s="160"/>
      <c r="K820" s="160"/>
      <c r="L820" s="160"/>
      <c r="M820" s="160"/>
      <c r="N820" s="160"/>
      <c r="O820" s="160"/>
      <c r="P820" s="160"/>
      <c r="Q820" s="160"/>
      <c r="R820" s="160"/>
      <c r="S820" s="160"/>
      <c r="T820" s="160"/>
      <c r="U820" s="160"/>
      <c r="V820" s="160"/>
      <c r="W820" s="160"/>
      <c r="X820" s="160"/>
      <c r="Y820" s="160"/>
      <c r="Z820" s="160"/>
    </row>
    <row r="821" spans="1:26" ht="14.25" customHeight="1">
      <c r="A821" s="160"/>
      <c r="B821" s="161"/>
      <c r="C821" s="160"/>
      <c r="D821" s="160"/>
      <c r="E821" s="160"/>
      <c r="F821" s="160"/>
      <c r="G821" s="160"/>
      <c r="H821" s="160"/>
      <c r="I821" s="160"/>
      <c r="J821" s="160"/>
      <c r="K821" s="160"/>
      <c r="L821" s="160"/>
      <c r="M821" s="160"/>
      <c r="N821" s="160"/>
      <c r="O821" s="160"/>
      <c r="P821" s="160"/>
      <c r="Q821" s="160"/>
      <c r="R821" s="160"/>
      <c r="S821" s="160"/>
      <c r="T821" s="160"/>
      <c r="U821" s="160"/>
      <c r="V821" s="160"/>
      <c r="W821" s="160"/>
      <c r="X821" s="160"/>
      <c r="Y821" s="160"/>
      <c r="Z821" s="160"/>
    </row>
    <row r="822" spans="1:26" ht="14.25" customHeight="1">
      <c r="A822" s="160"/>
      <c r="B822" s="161"/>
      <c r="C822" s="160"/>
      <c r="D822" s="160"/>
      <c r="E822" s="160"/>
      <c r="F822" s="160"/>
      <c r="G822" s="160"/>
      <c r="H822" s="160"/>
      <c r="I822" s="160"/>
      <c r="J822" s="160"/>
      <c r="K822" s="160"/>
      <c r="L822" s="160"/>
      <c r="M822" s="160"/>
      <c r="N822" s="160"/>
      <c r="O822" s="160"/>
      <c r="P822" s="160"/>
      <c r="Q822" s="160"/>
      <c r="R822" s="160"/>
      <c r="S822" s="160"/>
      <c r="T822" s="160"/>
      <c r="U822" s="160"/>
      <c r="V822" s="160"/>
      <c r="W822" s="160"/>
      <c r="X822" s="160"/>
      <c r="Y822" s="160"/>
      <c r="Z822" s="160"/>
    </row>
    <row r="823" spans="1:26" ht="14.25" customHeight="1">
      <c r="A823" s="160"/>
      <c r="B823" s="161"/>
      <c r="C823" s="160"/>
      <c r="D823" s="160"/>
      <c r="E823" s="160"/>
      <c r="F823" s="160"/>
      <c r="G823" s="160"/>
      <c r="H823" s="160"/>
      <c r="I823" s="160"/>
      <c r="J823" s="160"/>
      <c r="K823" s="160"/>
      <c r="L823" s="160"/>
      <c r="M823" s="160"/>
      <c r="N823" s="160"/>
      <c r="O823" s="160"/>
      <c r="P823" s="160"/>
      <c r="Q823" s="160"/>
      <c r="R823" s="160"/>
      <c r="S823" s="160"/>
      <c r="T823" s="160"/>
      <c r="U823" s="160"/>
      <c r="V823" s="160"/>
      <c r="W823" s="160"/>
      <c r="X823" s="160"/>
      <c r="Y823" s="160"/>
      <c r="Z823" s="160"/>
    </row>
    <row r="824" spans="1:26" ht="14.25" customHeight="1">
      <c r="A824" s="160"/>
      <c r="B824" s="161"/>
      <c r="C824" s="160"/>
      <c r="D824" s="160"/>
      <c r="E824" s="160"/>
      <c r="F824" s="160"/>
      <c r="G824" s="160"/>
      <c r="H824" s="160"/>
      <c r="I824" s="160"/>
      <c r="J824" s="160"/>
      <c r="K824" s="160"/>
      <c r="L824" s="160"/>
      <c r="M824" s="160"/>
      <c r="N824" s="160"/>
      <c r="O824" s="160"/>
      <c r="P824" s="160"/>
      <c r="Q824" s="160"/>
      <c r="R824" s="160"/>
      <c r="S824" s="160"/>
      <c r="T824" s="160"/>
      <c r="U824" s="160"/>
      <c r="V824" s="160"/>
      <c r="W824" s="160"/>
      <c r="X824" s="160"/>
      <c r="Y824" s="160"/>
      <c r="Z824" s="160"/>
    </row>
    <row r="825" spans="1:26" ht="14.25" customHeight="1">
      <c r="A825" s="160"/>
      <c r="B825" s="161"/>
      <c r="C825" s="160"/>
      <c r="D825" s="160"/>
      <c r="E825" s="160"/>
      <c r="F825" s="160"/>
      <c r="G825" s="160"/>
      <c r="H825" s="160"/>
      <c r="I825" s="160"/>
      <c r="J825" s="160"/>
      <c r="K825" s="160"/>
      <c r="L825" s="160"/>
      <c r="M825" s="160"/>
      <c r="N825" s="160"/>
      <c r="O825" s="160"/>
      <c r="P825" s="160"/>
      <c r="Q825" s="160"/>
      <c r="R825" s="160"/>
      <c r="S825" s="160"/>
      <c r="T825" s="160"/>
      <c r="U825" s="160"/>
      <c r="V825" s="160"/>
      <c r="W825" s="160"/>
      <c r="X825" s="160"/>
      <c r="Y825" s="160"/>
      <c r="Z825" s="160"/>
    </row>
    <row r="826" spans="1:26" ht="14.25" customHeight="1">
      <c r="A826" s="160"/>
      <c r="B826" s="161"/>
      <c r="C826" s="160"/>
      <c r="D826" s="160"/>
      <c r="E826" s="160"/>
      <c r="F826" s="160"/>
      <c r="G826" s="160"/>
      <c r="H826" s="160"/>
      <c r="I826" s="160"/>
      <c r="J826" s="160"/>
      <c r="K826" s="160"/>
      <c r="L826" s="160"/>
      <c r="M826" s="160"/>
      <c r="N826" s="160"/>
      <c r="O826" s="160"/>
      <c r="P826" s="160"/>
      <c r="Q826" s="160"/>
      <c r="R826" s="160"/>
      <c r="S826" s="160"/>
      <c r="T826" s="160"/>
      <c r="U826" s="160"/>
      <c r="V826" s="160"/>
      <c r="W826" s="160"/>
      <c r="X826" s="160"/>
      <c r="Y826" s="160"/>
      <c r="Z826" s="160"/>
    </row>
    <row r="827" spans="1:26" ht="14.25" customHeight="1">
      <c r="A827" s="160"/>
      <c r="B827" s="161"/>
      <c r="C827" s="160"/>
      <c r="D827" s="160"/>
      <c r="E827" s="160"/>
      <c r="F827" s="160"/>
      <c r="G827" s="160"/>
      <c r="H827" s="160"/>
      <c r="I827" s="160"/>
      <c r="J827" s="160"/>
      <c r="K827" s="160"/>
      <c r="L827" s="160"/>
      <c r="M827" s="160"/>
      <c r="N827" s="160"/>
      <c r="O827" s="160"/>
      <c r="P827" s="160"/>
      <c r="Q827" s="160"/>
      <c r="R827" s="160"/>
      <c r="S827" s="160"/>
      <c r="T827" s="160"/>
      <c r="U827" s="160"/>
      <c r="V827" s="160"/>
      <c r="W827" s="160"/>
      <c r="X827" s="160"/>
      <c r="Y827" s="160"/>
      <c r="Z827" s="160"/>
    </row>
    <row r="828" spans="1:26" ht="14.25" customHeight="1">
      <c r="A828" s="160"/>
      <c r="B828" s="161"/>
      <c r="C828" s="160"/>
      <c r="D828" s="160"/>
      <c r="E828" s="160"/>
      <c r="F828" s="160"/>
      <c r="G828" s="160"/>
      <c r="H828" s="160"/>
      <c r="I828" s="160"/>
      <c r="J828" s="160"/>
      <c r="K828" s="160"/>
      <c r="L828" s="160"/>
      <c r="M828" s="160"/>
      <c r="N828" s="160"/>
      <c r="O828" s="160"/>
      <c r="P828" s="160"/>
      <c r="Q828" s="160"/>
      <c r="R828" s="160"/>
      <c r="S828" s="160"/>
      <c r="T828" s="160"/>
      <c r="U828" s="160"/>
      <c r="V828" s="160"/>
      <c r="W828" s="160"/>
      <c r="X828" s="160"/>
      <c r="Y828" s="160"/>
      <c r="Z828" s="160"/>
    </row>
    <row r="829" spans="1:26" ht="14.25" customHeight="1">
      <c r="A829" s="160"/>
      <c r="B829" s="161"/>
      <c r="C829" s="160"/>
      <c r="D829" s="160"/>
      <c r="E829" s="160"/>
      <c r="F829" s="160"/>
      <c r="G829" s="160"/>
      <c r="H829" s="160"/>
      <c r="I829" s="160"/>
      <c r="J829" s="160"/>
      <c r="K829" s="160"/>
      <c r="L829" s="160"/>
      <c r="M829" s="160"/>
      <c r="N829" s="160"/>
      <c r="O829" s="160"/>
      <c r="P829" s="160"/>
      <c r="Q829" s="160"/>
      <c r="R829" s="160"/>
      <c r="S829" s="160"/>
      <c r="T829" s="160"/>
      <c r="U829" s="160"/>
      <c r="V829" s="160"/>
      <c r="W829" s="160"/>
      <c r="X829" s="160"/>
      <c r="Y829" s="160"/>
      <c r="Z829" s="160"/>
    </row>
    <row r="830" spans="1:26" ht="14.25" customHeight="1">
      <c r="A830" s="160"/>
      <c r="B830" s="161"/>
      <c r="C830" s="160"/>
      <c r="D830" s="160"/>
      <c r="E830" s="160"/>
      <c r="F830" s="160"/>
      <c r="G830" s="160"/>
      <c r="H830" s="160"/>
      <c r="I830" s="160"/>
      <c r="J830" s="160"/>
      <c r="K830" s="160"/>
      <c r="L830" s="160"/>
      <c r="M830" s="160"/>
      <c r="N830" s="160"/>
      <c r="O830" s="160"/>
      <c r="P830" s="160"/>
      <c r="Q830" s="160"/>
      <c r="R830" s="160"/>
      <c r="S830" s="160"/>
      <c r="T830" s="160"/>
      <c r="U830" s="160"/>
      <c r="V830" s="160"/>
      <c r="W830" s="160"/>
      <c r="X830" s="160"/>
      <c r="Y830" s="160"/>
      <c r="Z830" s="160"/>
    </row>
    <row r="831" spans="1:26" ht="14.25" customHeight="1">
      <c r="A831" s="160"/>
      <c r="B831" s="161"/>
      <c r="C831" s="160"/>
      <c r="D831" s="160"/>
      <c r="E831" s="160"/>
      <c r="F831" s="160"/>
      <c r="G831" s="160"/>
      <c r="H831" s="160"/>
      <c r="I831" s="160"/>
      <c r="J831" s="160"/>
      <c r="K831" s="160"/>
      <c r="L831" s="160"/>
      <c r="M831" s="160"/>
      <c r="N831" s="160"/>
      <c r="O831" s="160"/>
      <c r="P831" s="160"/>
      <c r="Q831" s="160"/>
      <c r="R831" s="160"/>
      <c r="S831" s="160"/>
      <c r="T831" s="160"/>
      <c r="U831" s="160"/>
      <c r="V831" s="160"/>
      <c r="W831" s="160"/>
      <c r="X831" s="160"/>
      <c r="Y831" s="160"/>
      <c r="Z831" s="160"/>
    </row>
    <row r="832" spans="1:26" ht="14.25" customHeight="1">
      <c r="A832" s="160"/>
      <c r="B832" s="161"/>
      <c r="C832" s="160"/>
      <c r="D832" s="160"/>
      <c r="E832" s="160"/>
      <c r="F832" s="160"/>
      <c r="G832" s="160"/>
      <c r="H832" s="160"/>
      <c r="I832" s="160"/>
      <c r="J832" s="160"/>
      <c r="K832" s="160"/>
      <c r="L832" s="160"/>
      <c r="M832" s="160"/>
      <c r="N832" s="160"/>
      <c r="O832" s="160"/>
      <c r="P832" s="160"/>
      <c r="Q832" s="160"/>
      <c r="R832" s="160"/>
      <c r="S832" s="160"/>
      <c r="T832" s="160"/>
      <c r="U832" s="160"/>
      <c r="V832" s="160"/>
      <c r="W832" s="160"/>
      <c r="X832" s="160"/>
      <c r="Y832" s="160"/>
      <c r="Z832" s="160"/>
    </row>
    <row r="833" spans="1:26" ht="14.25" customHeight="1">
      <c r="A833" s="160"/>
      <c r="B833" s="161"/>
      <c r="C833" s="160"/>
      <c r="D833" s="160"/>
      <c r="E833" s="160"/>
      <c r="F833" s="160"/>
      <c r="G833" s="160"/>
      <c r="H833" s="160"/>
      <c r="I833" s="160"/>
      <c r="J833" s="160"/>
      <c r="K833" s="160"/>
      <c r="L833" s="160"/>
      <c r="M833" s="160"/>
      <c r="N833" s="160"/>
      <c r="O833" s="160"/>
      <c r="P833" s="160"/>
      <c r="Q833" s="160"/>
      <c r="R833" s="160"/>
      <c r="S833" s="160"/>
      <c r="T833" s="160"/>
      <c r="U833" s="160"/>
      <c r="V833" s="160"/>
      <c r="W833" s="160"/>
      <c r="X833" s="160"/>
      <c r="Y833" s="160"/>
      <c r="Z833" s="160"/>
    </row>
    <row r="834" spans="1:26" ht="14.25" customHeight="1">
      <c r="A834" s="160"/>
      <c r="B834" s="161"/>
      <c r="C834" s="160"/>
      <c r="D834" s="160"/>
      <c r="E834" s="160"/>
      <c r="F834" s="160"/>
      <c r="G834" s="160"/>
      <c r="H834" s="160"/>
      <c r="I834" s="160"/>
      <c r="J834" s="160"/>
      <c r="K834" s="160"/>
      <c r="L834" s="160"/>
      <c r="M834" s="160"/>
      <c r="N834" s="160"/>
      <c r="O834" s="160"/>
      <c r="P834" s="160"/>
      <c r="Q834" s="160"/>
      <c r="R834" s="160"/>
      <c r="S834" s="160"/>
      <c r="T834" s="160"/>
      <c r="U834" s="160"/>
      <c r="V834" s="160"/>
      <c r="W834" s="160"/>
      <c r="X834" s="160"/>
      <c r="Y834" s="160"/>
      <c r="Z834" s="160"/>
    </row>
    <row r="835" spans="1:26" ht="14.25" customHeight="1">
      <c r="A835" s="160"/>
      <c r="B835" s="161"/>
      <c r="C835" s="160"/>
      <c r="D835" s="160"/>
      <c r="E835" s="160"/>
      <c r="F835" s="160"/>
      <c r="G835" s="160"/>
      <c r="H835" s="160"/>
      <c r="I835" s="160"/>
      <c r="J835" s="160"/>
      <c r="K835" s="160"/>
      <c r="L835" s="160"/>
      <c r="M835" s="160"/>
      <c r="N835" s="160"/>
      <c r="O835" s="160"/>
      <c r="P835" s="160"/>
      <c r="Q835" s="160"/>
      <c r="R835" s="160"/>
      <c r="S835" s="160"/>
      <c r="T835" s="160"/>
      <c r="U835" s="160"/>
      <c r="V835" s="160"/>
      <c r="W835" s="160"/>
      <c r="X835" s="160"/>
      <c r="Y835" s="160"/>
      <c r="Z835" s="160"/>
    </row>
    <row r="836" spans="1:26" ht="14.25" customHeight="1">
      <c r="A836" s="160"/>
      <c r="B836" s="161"/>
      <c r="C836" s="160"/>
      <c r="D836" s="160"/>
      <c r="E836" s="160"/>
      <c r="F836" s="160"/>
      <c r="G836" s="160"/>
      <c r="H836" s="160"/>
      <c r="I836" s="160"/>
      <c r="J836" s="160"/>
      <c r="K836" s="160"/>
      <c r="L836" s="160"/>
      <c r="M836" s="160"/>
      <c r="N836" s="160"/>
      <c r="O836" s="160"/>
      <c r="P836" s="160"/>
      <c r="Q836" s="160"/>
      <c r="R836" s="160"/>
      <c r="S836" s="160"/>
      <c r="T836" s="160"/>
      <c r="U836" s="160"/>
      <c r="V836" s="160"/>
      <c r="W836" s="160"/>
      <c r="X836" s="160"/>
      <c r="Y836" s="160"/>
      <c r="Z836" s="160"/>
    </row>
    <row r="837" spans="1:26" ht="14.25" customHeight="1">
      <c r="A837" s="160"/>
      <c r="B837" s="161"/>
      <c r="C837" s="160"/>
      <c r="D837" s="160"/>
      <c r="E837" s="160"/>
      <c r="F837" s="160"/>
      <c r="G837" s="160"/>
      <c r="H837" s="160"/>
      <c r="I837" s="160"/>
      <c r="J837" s="160"/>
      <c r="K837" s="160"/>
      <c r="L837" s="160"/>
      <c r="M837" s="160"/>
      <c r="N837" s="160"/>
      <c r="O837" s="160"/>
      <c r="P837" s="160"/>
      <c r="Q837" s="160"/>
      <c r="R837" s="160"/>
      <c r="S837" s="160"/>
      <c r="T837" s="160"/>
      <c r="U837" s="160"/>
      <c r="V837" s="160"/>
      <c r="W837" s="160"/>
      <c r="X837" s="160"/>
      <c r="Y837" s="160"/>
      <c r="Z837" s="160"/>
    </row>
    <row r="838" spans="1:26" ht="14.25" customHeight="1">
      <c r="A838" s="160"/>
      <c r="B838" s="161"/>
      <c r="C838" s="160"/>
      <c r="D838" s="160"/>
      <c r="E838" s="160"/>
      <c r="F838" s="160"/>
      <c r="G838" s="160"/>
      <c r="H838" s="160"/>
      <c r="I838" s="160"/>
      <c r="J838" s="160"/>
      <c r="K838" s="160"/>
      <c r="L838" s="160"/>
      <c r="M838" s="160"/>
      <c r="N838" s="160"/>
      <c r="O838" s="160"/>
      <c r="P838" s="160"/>
      <c r="Q838" s="160"/>
      <c r="R838" s="160"/>
      <c r="S838" s="160"/>
      <c r="T838" s="160"/>
      <c r="U838" s="160"/>
      <c r="V838" s="160"/>
      <c r="W838" s="160"/>
      <c r="X838" s="160"/>
      <c r="Y838" s="160"/>
      <c r="Z838" s="160"/>
    </row>
    <row r="839" spans="1:26" ht="14.25" customHeight="1">
      <c r="A839" s="160"/>
      <c r="B839" s="161"/>
      <c r="C839" s="160"/>
      <c r="D839" s="160"/>
      <c r="E839" s="160"/>
      <c r="F839" s="160"/>
      <c r="G839" s="160"/>
      <c r="H839" s="160"/>
      <c r="I839" s="160"/>
      <c r="J839" s="160"/>
      <c r="K839" s="160"/>
      <c r="L839" s="160"/>
      <c r="M839" s="160"/>
      <c r="N839" s="160"/>
      <c r="O839" s="160"/>
      <c r="P839" s="160"/>
      <c r="Q839" s="160"/>
      <c r="R839" s="160"/>
      <c r="S839" s="160"/>
      <c r="T839" s="160"/>
      <c r="U839" s="160"/>
      <c r="V839" s="160"/>
      <c r="W839" s="160"/>
      <c r="X839" s="160"/>
      <c r="Y839" s="160"/>
      <c r="Z839" s="160"/>
    </row>
    <row r="840" spans="1:26" ht="14.25" customHeight="1">
      <c r="A840" s="160"/>
      <c r="B840" s="161"/>
      <c r="C840" s="160"/>
      <c r="D840" s="160"/>
      <c r="E840" s="160"/>
      <c r="F840" s="160"/>
      <c r="G840" s="160"/>
      <c r="H840" s="160"/>
      <c r="I840" s="160"/>
      <c r="J840" s="160"/>
      <c r="K840" s="160"/>
      <c r="L840" s="160"/>
      <c r="M840" s="160"/>
      <c r="N840" s="160"/>
      <c r="O840" s="160"/>
      <c r="P840" s="160"/>
      <c r="Q840" s="160"/>
      <c r="R840" s="160"/>
      <c r="S840" s="160"/>
      <c r="T840" s="160"/>
      <c r="U840" s="160"/>
      <c r="V840" s="160"/>
      <c r="W840" s="160"/>
      <c r="X840" s="160"/>
      <c r="Y840" s="160"/>
      <c r="Z840" s="160"/>
    </row>
    <row r="841" spans="1:26" ht="14.25" customHeight="1">
      <c r="A841" s="160"/>
      <c r="B841" s="161"/>
      <c r="C841" s="160"/>
      <c r="D841" s="160"/>
      <c r="E841" s="160"/>
      <c r="F841" s="160"/>
      <c r="G841" s="160"/>
      <c r="H841" s="160"/>
      <c r="I841" s="160"/>
      <c r="J841" s="160"/>
      <c r="K841" s="160"/>
      <c r="L841" s="160"/>
      <c r="M841" s="160"/>
      <c r="N841" s="160"/>
      <c r="O841" s="160"/>
      <c r="P841" s="160"/>
      <c r="Q841" s="160"/>
      <c r="R841" s="160"/>
      <c r="S841" s="160"/>
      <c r="T841" s="160"/>
      <c r="U841" s="160"/>
      <c r="V841" s="160"/>
      <c r="W841" s="160"/>
      <c r="X841" s="160"/>
      <c r="Y841" s="160"/>
      <c r="Z841" s="160"/>
    </row>
    <row r="842" spans="1:26" ht="14.25" customHeight="1">
      <c r="A842" s="160"/>
      <c r="B842" s="161"/>
      <c r="C842" s="160"/>
      <c r="D842" s="160"/>
      <c r="E842" s="160"/>
      <c r="F842" s="160"/>
      <c r="G842" s="160"/>
      <c r="H842" s="160"/>
      <c r="I842" s="160"/>
      <c r="J842" s="160"/>
      <c r="K842" s="160"/>
      <c r="L842" s="160"/>
      <c r="M842" s="160"/>
      <c r="N842" s="160"/>
      <c r="O842" s="160"/>
      <c r="P842" s="160"/>
      <c r="Q842" s="160"/>
      <c r="R842" s="160"/>
      <c r="S842" s="160"/>
      <c r="T842" s="160"/>
      <c r="U842" s="160"/>
      <c r="V842" s="160"/>
      <c r="W842" s="160"/>
      <c r="X842" s="160"/>
      <c r="Y842" s="160"/>
      <c r="Z842" s="160"/>
    </row>
    <row r="843" spans="1:26" ht="14.25" customHeight="1">
      <c r="A843" s="160"/>
      <c r="B843" s="161"/>
      <c r="C843" s="160"/>
      <c r="D843" s="160"/>
      <c r="E843" s="160"/>
      <c r="F843" s="160"/>
      <c r="G843" s="160"/>
      <c r="H843" s="160"/>
      <c r="I843" s="160"/>
      <c r="J843" s="160"/>
      <c r="K843" s="160"/>
      <c r="L843" s="160"/>
      <c r="M843" s="160"/>
      <c r="N843" s="160"/>
      <c r="O843" s="160"/>
      <c r="P843" s="160"/>
      <c r="Q843" s="160"/>
      <c r="R843" s="160"/>
      <c r="S843" s="160"/>
      <c r="T843" s="160"/>
      <c r="U843" s="160"/>
      <c r="V843" s="160"/>
      <c r="W843" s="160"/>
      <c r="X843" s="160"/>
      <c r="Y843" s="160"/>
      <c r="Z843" s="160"/>
    </row>
    <row r="844" spans="1:26" ht="14.25" customHeight="1">
      <c r="A844" s="160"/>
      <c r="B844" s="161"/>
      <c r="C844" s="160"/>
      <c r="D844" s="160"/>
      <c r="E844" s="160"/>
      <c r="F844" s="160"/>
      <c r="G844" s="160"/>
      <c r="H844" s="160"/>
      <c r="I844" s="160"/>
      <c r="J844" s="160"/>
      <c r="K844" s="160"/>
      <c r="L844" s="160"/>
      <c r="M844" s="160"/>
      <c r="N844" s="160"/>
      <c r="O844" s="160"/>
      <c r="P844" s="160"/>
      <c r="Q844" s="160"/>
      <c r="R844" s="160"/>
      <c r="S844" s="160"/>
      <c r="T844" s="160"/>
      <c r="U844" s="160"/>
      <c r="V844" s="160"/>
      <c r="W844" s="160"/>
      <c r="X844" s="160"/>
      <c r="Y844" s="160"/>
      <c r="Z844" s="160"/>
    </row>
    <row r="845" spans="1:26" ht="14.25" customHeight="1">
      <c r="A845" s="160"/>
      <c r="B845" s="161"/>
      <c r="C845" s="160"/>
      <c r="D845" s="160"/>
      <c r="E845" s="160"/>
      <c r="F845" s="160"/>
      <c r="G845" s="160"/>
      <c r="H845" s="160"/>
      <c r="I845" s="160"/>
      <c r="J845" s="160"/>
      <c r="K845" s="160"/>
      <c r="L845" s="160"/>
      <c r="M845" s="160"/>
      <c r="N845" s="160"/>
      <c r="O845" s="160"/>
      <c r="P845" s="160"/>
      <c r="Q845" s="160"/>
      <c r="R845" s="160"/>
      <c r="S845" s="160"/>
      <c r="T845" s="160"/>
      <c r="U845" s="160"/>
      <c r="V845" s="160"/>
      <c r="W845" s="160"/>
      <c r="X845" s="160"/>
      <c r="Y845" s="160"/>
      <c r="Z845" s="160"/>
    </row>
    <row r="846" spans="1:26" ht="14.25" customHeight="1">
      <c r="A846" s="160"/>
      <c r="B846" s="161"/>
      <c r="C846" s="160"/>
      <c r="D846" s="160"/>
      <c r="E846" s="160"/>
      <c r="F846" s="160"/>
      <c r="G846" s="160"/>
      <c r="H846" s="160"/>
      <c r="I846" s="160"/>
      <c r="J846" s="160"/>
      <c r="K846" s="160"/>
      <c r="L846" s="160"/>
      <c r="M846" s="160"/>
      <c r="N846" s="160"/>
      <c r="O846" s="160"/>
      <c r="P846" s="160"/>
      <c r="Q846" s="160"/>
      <c r="R846" s="160"/>
      <c r="S846" s="160"/>
      <c r="T846" s="160"/>
      <c r="U846" s="160"/>
      <c r="V846" s="160"/>
      <c r="W846" s="160"/>
      <c r="X846" s="160"/>
      <c r="Y846" s="160"/>
      <c r="Z846" s="160"/>
    </row>
    <row r="847" spans="1:26" ht="14.25" customHeight="1">
      <c r="A847" s="160"/>
      <c r="B847" s="161"/>
      <c r="C847" s="160"/>
      <c r="D847" s="160"/>
      <c r="E847" s="160"/>
      <c r="F847" s="160"/>
      <c r="G847" s="160"/>
      <c r="H847" s="160"/>
      <c r="I847" s="160"/>
      <c r="J847" s="160"/>
      <c r="K847" s="160"/>
      <c r="L847" s="160"/>
      <c r="M847" s="160"/>
      <c r="N847" s="160"/>
      <c r="O847" s="160"/>
      <c r="P847" s="160"/>
      <c r="Q847" s="160"/>
      <c r="R847" s="160"/>
      <c r="S847" s="160"/>
      <c r="T847" s="160"/>
      <c r="U847" s="160"/>
      <c r="V847" s="160"/>
      <c r="W847" s="160"/>
      <c r="X847" s="160"/>
      <c r="Y847" s="160"/>
      <c r="Z847" s="160"/>
    </row>
    <row r="848" spans="1:26" ht="14.25" customHeight="1">
      <c r="A848" s="160"/>
      <c r="B848" s="161"/>
      <c r="C848" s="160"/>
      <c r="D848" s="160"/>
      <c r="E848" s="160"/>
      <c r="F848" s="160"/>
      <c r="G848" s="160"/>
      <c r="H848" s="160"/>
      <c r="I848" s="160"/>
      <c r="J848" s="160"/>
      <c r="K848" s="160"/>
      <c r="L848" s="160"/>
      <c r="M848" s="160"/>
      <c r="N848" s="160"/>
      <c r="O848" s="160"/>
      <c r="P848" s="160"/>
      <c r="Q848" s="160"/>
      <c r="R848" s="160"/>
      <c r="S848" s="160"/>
      <c r="T848" s="160"/>
      <c r="U848" s="160"/>
      <c r="V848" s="160"/>
      <c r="W848" s="160"/>
      <c r="X848" s="160"/>
      <c r="Y848" s="160"/>
      <c r="Z848" s="160"/>
    </row>
    <row r="849" spans="1:26" ht="14.25" customHeight="1">
      <c r="A849" s="160"/>
      <c r="B849" s="161"/>
      <c r="C849" s="160"/>
      <c r="D849" s="160"/>
      <c r="E849" s="160"/>
      <c r="F849" s="160"/>
      <c r="G849" s="160"/>
      <c r="H849" s="160"/>
      <c r="I849" s="160"/>
      <c r="J849" s="160"/>
      <c r="K849" s="160"/>
      <c r="L849" s="160"/>
      <c r="M849" s="160"/>
      <c r="N849" s="160"/>
      <c r="O849" s="160"/>
      <c r="P849" s="160"/>
      <c r="Q849" s="160"/>
      <c r="R849" s="160"/>
      <c r="S849" s="160"/>
      <c r="T849" s="160"/>
      <c r="U849" s="160"/>
      <c r="V849" s="160"/>
      <c r="W849" s="160"/>
      <c r="X849" s="160"/>
      <c r="Y849" s="160"/>
      <c r="Z849" s="160"/>
    </row>
    <row r="850" spans="1:26" ht="14.25" customHeight="1">
      <c r="A850" s="160"/>
      <c r="B850" s="161"/>
      <c r="C850" s="160"/>
      <c r="D850" s="160"/>
      <c r="E850" s="160"/>
      <c r="F850" s="160"/>
      <c r="G850" s="160"/>
      <c r="H850" s="160"/>
      <c r="I850" s="160"/>
      <c r="J850" s="160"/>
      <c r="K850" s="160"/>
      <c r="L850" s="160"/>
      <c r="M850" s="160"/>
      <c r="N850" s="160"/>
      <c r="O850" s="160"/>
      <c r="P850" s="160"/>
      <c r="Q850" s="160"/>
      <c r="R850" s="160"/>
      <c r="S850" s="160"/>
      <c r="T850" s="160"/>
      <c r="U850" s="160"/>
      <c r="V850" s="160"/>
      <c r="W850" s="160"/>
      <c r="X850" s="160"/>
      <c r="Y850" s="160"/>
      <c r="Z850" s="160"/>
    </row>
    <row r="851" spans="1:26" ht="14.25" customHeight="1">
      <c r="A851" s="160"/>
      <c r="B851" s="161"/>
      <c r="C851" s="160"/>
      <c r="D851" s="160"/>
      <c r="E851" s="160"/>
      <c r="F851" s="160"/>
      <c r="G851" s="160"/>
      <c r="H851" s="160"/>
      <c r="I851" s="160"/>
      <c r="J851" s="160"/>
      <c r="K851" s="160"/>
      <c r="L851" s="160"/>
      <c r="M851" s="160"/>
      <c r="N851" s="160"/>
      <c r="O851" s="160"/>
      <c r="P851" s="160"/>
      <c r="Q851" s="160"/>
      <c r="R851" s="160"/>
      <c r="S851" s="160"/>
      <c r="T851" s="160"/>
      <c r="U851" s="160"/>
      <c r="V851" s="160"/>
      <c r="W851" s="160"/>
      <c r="X851" s="160"/>
      <c r="Y851" s="160"/>
      <c r="Z851" s="160"/>
    </row>
    <row r="852" spans="1:26" ht="14.25" customHeight="1">
      <c r="A852" s="160"/>
      <c r="B852" s="161"/>
      <c r="C852" s="160"/>
      <c r="D852" s="160"/>
      <c r="E852" s="160"/>
      <c r="F852" s="160"/>
      <c r="G852" s="160"/>
      <c r="H852" s="160"/>
      <c r="I852" s="160"/>
      <c r="J852" s="160"/>
      <c r="K852" s="160"/>
      <c r="L852" s="160"/>
      <c r="M852" s="160"/>
      <c r="N852" s="160"/>
      <c r="O852" s="160"/>
      <c r="P852" s="160"/>
      <c r="Q852" s="160"/>
      <c r="R852" s="160"/>
      <c r="S852" s="160"/>
      <c r="T852" s="160"/>
      <c r="U852" s="160"/>
      <c r="V852" s="160"/>
      <c r="W852" s="160"/>
      <c r="X852" s="160"/>
      <c r="Y852" s="160"/>
      <c r="Z852" s="160"/>
    </row>
    <row r="853" spans="1:26" ht="14.25" customHeight="1">
      <c r="A853" s="160"/>
      <c r="B853" s="161"/>
      <c r="C853" s="160"/>
      <c r="D853" s="160"/>
      <c r="E853" s="160"/>
      <c r="F853" s="160"/>
      <c r="G853" s="160"/>
      <c r="H853" s="160"/>
      <c r="I853" s="160"/>
      <c r="J853" s="160"/>
      <c r="K853" s="160"/>
      <c r="L853" s="160"/>
      <c r="M853" s="160"/>
      <c r="N853" s="160"/>
      <c r="O853" s="160"/>
      <c r="P853" s="160"/>
      <c r="Q853" s="160"/>
      <c r="R853" s="160"/>
      <c r="S853" s="160"/>
      <c r="T853" s="160"/>
      <c r="U853" s="160"/>
      <c r="V853" s="160"/>
      <c r="W853" s="160"/>
      <c r="X853" s="160"/>
      <c r="Y853" s="160"/>
      <c r="Z853" s="160"/>
    </row>
    <row r="854" spans="1:26" ht="14.25" customHeight="1">
      <c r="A854" s="160"/>
      <c r="B854" s="161"/>
      <c r="C854" s="160"/>
      <c r="D854" s="160"/>
      <c r="E854" s="160"/>
      <c r="F854" s="160"/>
      <c r="G854" s="160"/>
      <c r="H854" s="160"/>
      <c r="I854" s="160"/>
      <c r="J854" s="160"/>
      <c r="K854" s="160"/>
      <c r="L854" s="160"/>
      <c r="M854" s="160"/>
      <c r="N854" s="160"/>
      <c r="O854" s="160"/>
      <c r="P854" s="160"/>
      <c r="Q854" s="160"/>
      <c r="R854" s="160"/>
      <c r="S854" s="160"/>
      <c r="T854" s="160"/>
      <c r="U854" s="160"/>
      <c r="V854" s="160"/>
      <c r="W854" s="160"/>
      <c r="X854" s="160"/>
      <c r="Y854" s="160"/>
      <c r="Z854" s="160"/>
    </row>
    <row r="855" spans="1:26" ht="14.25" customHeight="1">
      <c r="A855" s="160"/>
      <c r="B855" s="161"/>
      <c r="C855" s="160"/>
      <c r="D855" s="160"/>
      <c r="E855" s="160"/>
      <c r="F855" s="160"/>
      <c r="G855" s="160"/>
      <c r="H855" s="160"/>
      <c r="I855" s="160"/>
      <c r="J855" s="160"/>
      <c r="K855" s="160"/>
      <c r="L855" s="160"/>
      <c r="M855" s="160"/>
      <c r="N855" s="160"/>
      <c r="O855" s="160"/>
      <c r="P855" s="160"/>
      <c r="Q855" s="160"/>
      <c r="R855" s="160"/>
      <c r="S855" s="160"/>
      <c r="T855" s="160"/>
      <c r="U855" s="160"/>
      <c r="V855" s="160"/>
      <c r="W855" s="160"/>
      <c r="X855" s="160"/>
      <c r="Y855" s="160"/>
      <c r="Z855" s="160"/>
    </row>
    <row r="856" spans="1:26" ht="14.25" customHeight="1">
      <c r="A856" s="160"/>
      <c r="B856" s="161"/>
      <c r="C856" s="160"/>
      <c r="D856" s="160"/>
      <c r="E856" s="160"/>
      <c r="F856" s="160"/>
      <c r="G856" s="160"/>
      <c r="H856" s="160"/>
      <c r="I856" s="160"/>
      <c r="J856" s="160"/>
      <c r="K856" s="160"/>
      <c r="L856" s="160"/>
      <c r="M856" s="160"/>
      <c r="N856" s="160"/>
      <c r="O856" s="160"/>
      <c r="P856" s="160"/>
      <c r="Q856" s="160"/>
      <c r="R856" s="160"/>
      <c r="S856" s="160"/>
      <c r="T856" s="160"/>
      <c r="U856" s="160"/>
      <c r="V856" s="160"/>
      <c r="W856" s="160"/>
      <c r="X856" s="160"/>
      <c r="Y856" s="160"/>
      <c r="Z856" s="160"/>
    </row>
    <row r="857" spans="1:26" ht="14.25" customHeight="1">
      <c r="A857" s="160"/>
      <c r="B857" s="161"/>
      <c r="C857" s="160"/>
      <c r="D857" s="160"/>
      <c r="E857" s="160"/>
      <c r="F857" s="160"/>
      <c r="G857" s="160"/>
      <c r="H857" s="160"/>
      <c r="I857" s="160"/>
      <c r="J857" s="160"/>
      <c r="K857" s="160"/>
      <c r="L857" s="160"/>
      <c r="M857" s="160"/>
      <c r="N857" s="160"/>
      <c r="O857" s="160"/>
      <c r="P857" s="160"/>
      <c r="Q857" s="160"/>
      <c r="R857" s="160"/>
      <c r="S857" s="160"/>
      <c r="T857" s="160"/>
      <c r="U857" s="160"/>
      <c r="V857" s="160"/>
      <c r="W857" s="160"/>
      <c r="X857" s="160"/>
      <c r="Y857" s="160"/>
      <c r="Z857" s="160"/>
    </row>
    <row r="858" spans="1:26" ht="14.25" customHeight="1">
      <c r="A858" s="160"/>
      <c r="B858" s="161"/>
      <c r="C858" s="160"/>
      <c r="D858" s="160"/>
      <c r="E858" s="160"/>
      <c r="F858" s="160"/>
      <c r="G858" s="160"/>
      <c r="H858" s="160"/>
      <c r="I858" s="160"/>
      <c r="J858" s="160"/>
      <c r="K858" s="160"/>
      <c r="L858" s="160"/>
      <c r="M858" s="160"/>
      <c r="N858" s="160"/>
      <c r="O858" s="160"/>
      <c r="P858" s="160"/>
      <c r="Q858" s="160"/>
      <c r="R858" s="160"/>
      <c r="S858" s="160"/>
      <c r="T858" s="160"/>
      <c r="U858" s="160"/>
      <c r="V858" s="160"/>
      <c r="W858" s="160"/>
      <c r="X858" s="160"/>
      <c r="Y858" s="160"/>
      <c r="Z858" s="160"/>
    </row>
    <row r="859" spans="1:26" ht="14.25" customHeight="1">
      <c r="A859" s="160"/>
      <c r="B859" s="161"/>
      <c r="C859" s="160"/>
      <c r="D859" s="160"/>
      <c r="E859" s="160"/>
      <c r="F859" s="160"/>
      <c r="G859" s="160"/>
      <c r="H859" s="160"/>
      <c r="I859" s="160"/>
      <c r="J859" s="160"/>
      <c r="K859" s="160"/>
      <c r="L859" s="160"/>
      <c r="M859" s="160"/>
      <c r="N859" s="160"/>
      <c r="O859" s="160"/>
      <c r="P859" s="160"/>
      <c r="Q859" s="160"/>
      <c r="R859" s="160"/>
      <c r="S859" s="160"/>
      <c r="T859" s="160"/>
      <c r="U859" s="160"/>
      <c r="V859" s="160"/>
      <c r="W859" s="160"/>
      <c r="X859" s="160"/>
      <c r="Y859" s="160"/>
      <c r="Z859" s="160"/>
    </row>
    <row r="860" spans="1:26" ht="14.25" customHeight="1">
      <c r="A860" s="160"/>
      <c r="B860" s="161"/>
      <c r="C860" s="160"/>
      <c r="D860" s="160"/>
      <c r="E860" s="160"/>
      <c r="F860" s="160"/>
      <c r="G860" s="160"/>
      <c r="H860" s="160"/>
      <c r="I860" s="160"/>
      <c r="J860" s="160"/>
      <c r="K860" s="160"/>
      <c r="L860" s="160"/>
      <c r="M860" s="160"/>
      <c r="N860" s="160"/>
      <c r="O860" s="160"/>
      <c r="P860" s="160"/>
      <c r="Q860" s="160"/>
      <c r="R860" s="160"/>
      <c r="S860" s="160"/>
      <c r="T860" s="160"/>
      <c r="U860" s="160"/>
      <c r="V860" s="160"/>
      <c r="W860" s="160"/>
      <c r="X860" s="160"/>
      <c r="Y860" s="160"/>
      <c r="Z860" s="160"/>
    </row>
    <row r="861" spans="1:26" ht="14.25" customHeight="1">
      <c r="A861" s="160"/>
      <c r="B861" s="161"/>
      <c r="C861" s="160"/>
      <c r="D861" s="160"/>
      <c r="E861" s="160"/>
      <c r="F861" s="160"/>
      <c r="G861" s="160"/>
      <c r="H861" s="160"/>
      <c r="I861" s="160"/>
      <c r="J861" s="160"/>
      <c r="K861" s="160"/>
      <c r="L861" s="160"/>
      <c r="M861" s="160"/>
      <c r="N861" s="160"/>
      <c r="O861" s="160"/>
      <c r="P861" s="160"/>
      <c r="Q861" s="160"/>
      <c r="R861" s="160"/>
      <c r="S861" s="160"/>
      <c r="T861" s="160"/>
      <c r="U861" s="160"/>
      <c r="V861" s="160"/>
      <c r="W861" s="160"/>
      <c r="X861" s="160"/>
      <c r="Y861" s="160"/>
      <c r="Z861" s="160"/>
    </row>
    <row r="862" spans="1:26" ht="14.25" customHeight="1">
      <c r="A862" s="160"/>
      <c r="B862" s="161"/>
      <c r="C862" s="160"/>
      <c r="D862" s="160"/>
      <c r="E862" s="160"/>
      <c r="F862" s="160"/>
      <c r="G862" s="160"/>
      <c r="H862" s="160"/>
      <c r="I862" s="160"/>
      <c r="J862" s="160"/>
      <c r="K862" s="160"/>
      <c r="L862" s="160"/>
      <c r="M862" s="160"/>
      <c r="N862" s="160"/>
      <c r="O862" s="160"/>
      <c r="P862" s="160"/>
      <c r="Q862" s="160"/>
      <c r="R862" s="160"/>
      <c r="S862" s="160"/>
      <c r="T862" s="160"/>
      <c r="U862" s="160"/>
      <c r="V862" s="160"/>
      <c r="W862" s="160"/>
      <c r="X862" s="160"/>
      <c r="Y862" s="160"/>
      <c r="Z862" s="160"/>
    </row>
    <row r="863" spans="1:26" ht="14.25" customHeight="1">
      <c r="A863" s="160"/>
      <c r="B863" s="161"/>
      <c r="C863" s="160"/>
      <c r="D863" s="160"/>
      <c r="E863" s="160"/>
      <c r="F863" s="160"/>
      <c r="G863" s="160"/>
      <c r="H863" s="160"/>
      <c r="I863" s="160"/>
      <c r="J863" s="160"/>
      <c r="K863" s="160"/>
      <c r="L863" s="160"/>
      <c r="M863" s="160"/>
      <c r="N863" s="160"/>
      <c r="O863" s="160"/>
      <c r="P863" s="160"/>
      <c r="Q863" s="160"/>
      <c r="R863" s="160"/>
      <c r="S863" s="160"/>
      <c r="T863" s="160"/>
      <c r="U863" s="160"/>
      <c r="V863" s="160"/>
      <c r="W863" s="160"/>
      <c r="X863" s="160"/>
      <c r="Y863" s="160"/>
      <c r="Z863" s="160"/>
    </row>
    <row r="864" spans="1:26" ht="14.25" customHeight="1">
      <c r="A864" s="160"/>
      <c r="B864" s="161"/>
      <c r="C864" s="160"/>
      <c r="D864" s="160"/>
      <c r="E864" s="160"/>
      <c r="F864" s="160"/>
      <c r="G864" s="160"/>
      <c r="H864" s="160"/>
      <c r="I864" s="160"/>
      <c r="J864" s="160"/>
      <c r="K864" s="160"/>
      <c r="L864" s="160"/>
      <c r="M864" s="160"/>
      <c r="N864" s="160"/>
      <c r="O864" s="160"/>
      <c r="P864" s="160"/>
      <c r="Q864" s="160"/>
      <c r="R864" s="160"/>
      <c r="S864" s="160"/>
      <c r="T864" s="160"/>
      <c r="U864" s="160"/>
      <c r="V864" s="160"/>
      <c r="W864" s="160"/>
      <c r="X864" s="160"/>
      <c r="Y864" s="160"/>
      <c r="Z864" s="160"/>
    </row>
    <row r="865" spans="1:26" ht="14.25" customHeight="1">
      <c r="A865" s="160"/>
      <c r="B865" s="161"/>
      <c r="C865" s="160"/>
      <c r="D865" s="160"/>
      <c r="E865" s="160"/>
      <c r="F865" s="160"/>
      <c r="G865" s="160"/>
      <c r="H865" s="160"/>
      <c r="I865" s="160"/>
      <c r="J865" s="160"/>
      <c r="K865" s="160"/>
      <c r="L865" s="160"/>
      <c r="M865" s="160"/>
      <c r="N865" s="160"/>
      <c r="O865" s="160"/>
      <c r="P865" s="160"/>
      <c r="Q865" s="160"/>
      <c r="R865" s="160"/>
      <c r="S865" s="160"/>
      <c r="T865" s="160"/>
      <c r="U865" s="160"/>
      <c r="V865" s="160"/>
      <c r="W865" s="160"/>
      <c r="X865" s="160"/>
      <c r="Y865" s="160"/>
      <c r="Z865" s="160"/>
    </row>
    <row r="866" spans="1:26" ht="14.25" customHeight="1">
      <c r="A866" s="160"/>
      <c r="B866" s="161"/>
      <c r="C866" s="160"/>
      <c r="D866" s="160"/>
      <c r="E866" s="160"/>
      <c r="F866" s="160"/>
      <c r="G866" s="160"/>
      <c r="H866" s="160"/>
      <c r="I866" s="160"/>
      <c r="J866" s="160"/>
      <c r="K866" s="160"/>
      <c r="L866" s="160"/>
      <c r="M866" s="160"/>
      <c r="N866" s="160"/>
      <c r="O866" s="160"/>
      <c r="P866" s="160"/>
      <c r="Q866" s="160"/>
      <c r="R866" s="160"/>
      <c r="S866" s="160"/>
      <c r="T866" s="160"/>
      <c r="U866" s="160"/>
      <c r="V866" s="160"/>
      <c r="W866" s="160"/>
      <c r="X866" s="160"/>
      <c r="Y866" s="160"/>
      <c r="Z866" s="160"/>
    </row>
    <row r="867" spans="1:26" ht="14.25" customHeight="1">
      <c r="A867" s="160"/>
      <c r="B867" s="161"/>
      <c r="C867" s="160"/>
      <c r="D867" s="160"/>
      <c r="E867" s="160"/>
      <c r="F867" s="160"/>
      <c r="G867" s="160"/>
      <c r="H867" s="160"/>
      <c r="I867" s="160"/>
      <c r="J867" s="160"/>
      <c r="K867" s="160"/>
      <c r="L867" s="160"/>
      <c r="M867" s="160"/>
      <c r="N867" s="160"/>
      <c r="O867" s="160"/>
      <c r="P867" s="160"/>
      <c r="Q867" s="160"/>
      <c r="R867" s="160"/>
      <c r="S867" s="160"/>
      <c r="T867" s="160"/>
      <c r="U867" s="160"/>
      <c r="V867" s="160"/>
      <c r="W867" s="160"/>
      <c r="X867" s="160"/>
      <c r="Y867" s="160"/>
      <c r="Z867" s="160"/>
    </row>
    <row r="868" spans="1:26" ht="14.25" customHeight="1">
      <c r="A868" s="160"/>
      <c r="B868" s="161"/>
      <c r="C868" s="160"/>
      <c r="D868" s="160"/>
      <c r="E868" s="160"/>
      <c r="F868" s="160"/>
      <c r="G868" s="160"/>
      <c r="H868" s="160"/>
      <c r="I868" s="160"/>
      <c r="J868" s="160"/>
      <c r="K868" s="160"/>
      <c r="L868" s="160"/>
      <c r="M868" s="160"/>
      <c r="N868" s="160"/>
      <c r="O868" s="160"/>
      <c r="P868" s="160"/>
      <c r="Q868" s="160"/>
      <c r="R868" s="160"/>
      <c r="S868" s="160"/>
      <c r="T868" s="160"/>
      <c r="U868" s="160"/>
      <c r="V868" s="160"/>
      <c r="W868" s="160"/>
      <c r="X868" s="160"/>
      <c r="Y868" s="160"/>
      <c r="Z868" s="160"/>
    </row>
    <row r="869" spans="1:26" ht="14.25" customHeight="1">
      <c r="A869" s="160"/>
      <c r="B869" s="161"/>
      <c r="C869" s="160"/>
      <c r="D869" s="160"/>
      <c r="E869" s="160"/>
      <c r="F869" s="160"/>
      <c r="G869" s="160"/>
      <c r="H869" s="160"/>
      <c r="I869" s="160"/>
      <c r="J869" s="160"/>
      <c r="K869" s="160"/>
      <c r="L869" s="160"/>
      <c r="M869" s="160"/>
      <c r="N869" s="160"/>
      <c r="O869" s="160"/>
      <c r="P869" s="160"/>
      <c r="Q869" s="160"/>
      <c r="R869" s="160"/>
      <c r="S869" s="160"/>
      <c r="T869" s="160"/>
      <c r="U869" s="160"/>
      <c r="V869" s="160"/>
      <c r="W869" s="160"/>
      <c r="X869" s="160"/>
      <c r="Y869" s="160"/>
      <c r="Z869" s="160"/>
    </row>
    <row r="870" spans="1:26" ht="14.25" customHeight="1">
      <c r="A870" s="160"/>
      <c r="B870" s="161"/>
      <c r="C870" s="160"/>
      <c r="D870" s="160"/>
      <c r="E870" s="160"/>
      <c r="F870" s="160"/>
      <c r="G870" s="160"/>
      <c r="H870" s="160"/>
      <c r="I870" s="160"/>
      <c r="J870" s="160"/>
      <c r="K870" s="160"/>
      <c r="L870" s="160"/>
      <c r="M870" s="160"/>
      <c r="N870" s="160"/>
      <c r="O870" s="160"/>
      <c r="P870" s="160"/>
      <c r="Q870" s="160"/>
      <c r="R870" s="160"/>
      <c r="S870" s="160"/>
      <c r="T870" s="160"/>
      <c r="U870" s="160"/>
      <c r="V870" s="160"/>
      <c r="W870" s="160"/>
      <c r="X870" s="160"/>
      <c r="Y870" s="160"/>
      <c r="Z870" s="160"/>
    </row>
    <row r="871" spans="1:26" ht="14.25" customHeight="1">
      <c r="A871" s="160"/>
      <c r="B871" s="161"/>
      <c r="C871" s="160"/>
      <c r="D871" s="160"/>
      <c r="E871" s="160"/>
      <c r="F871" s="160"/>
      <c r="G871" s="160"/>
      <c r="H871" s="160"/>
      <c r="I871" s="160"/>
      <c r="J871" s="160"/>
      <c r="K871" s="160"/>
      <c r="L871" s="160"/>
      <c r="M871" s="160"/>
      <c r="N871" s="160"/>
      <c r="O871" s="160"/>
      <c r="P871" s="160"/>
      <c r="Q871" s="160"/>
      <c r="R871" s="160"/>
      <c r="S871" s="160"/>
      <c r="T871" s="160"/>
      <c r="U871" s="160"/>
      <c r="V871" s="160"/>
      <c r="W871" s="160"/>
      <c r="X871" s="160"/>
      <c r="Y871" s="160"/>
      <c r="Z871" s="160"/>
    </row>
    <row r="872" spans="1:26" ht="14.25" customHeight="1">
      <c r="A872" s="160"/>
      <c r="B872" s="161"/>
      <c r="C872" s="160"/>
      <c r="D872" s="160"/>
      <c r="E872" s="160"/>
      <c r="F872" s="160"/>
      <c r="G872" s="160"/>
      <c r="H872" s="160"/>
      <c r="I872" s="160"/>
      <c r="J872" s="160"/>
      <c r="K872" s="160"/>
      <c r="L872" s="160"/>
      <c r="M872" s="160"/>
      <c r="N872" s="160"/>
      <c r="O872" s="160"/>
      <c r="P872" s="160"/>
      <c r="Q872" s="160"/>
      <c r="R872" s="160"/>
      <c r="S872" s="160"/>
      <c r="T872" s="160"/>
      <c r="U872" s="160"/>
      <c r="V872" s="160"/>
      <c r="W872" s="160"/>
      <c r="X872" s="160"/>
      <c r="Y872" s="160"/>
      <c r="Z872" s="160"/>
    </row>
    <row r="873" spans="1:26" ht="14.25" customHeight="1">
      <c r="A873" s="160"/>
      <c r="B873" s="161"/>
      <c r="C873" s="160"/>
      <c r="D873" s="160"/>
      <c r="E873" s="160"/>
      <c r="F873" s="160"/>
      <c r="G873" s="160"/>
      <c r="H873" s="160"/>
      <c r="I873" s="160"/>
      <c r="J873" s="160"/>
      <c r="K873" s="160"/>
      <c r="L873" s="160"/>
      <c r="M873" s="160"/>
      <c r="N873" s="160"/>
      <c r="O873" s="160"/>
      <c r="P873" s="160"/>
      <c r="Q873" s="160"/>
      <c r="R873" s="160"/>
      <c r="S873" s="160"/>
      <c r="T873" s="160"/>
      <c r="U873" s="160"/>
      <c r="V873" s="160"/>
      <c r="W873" s="160"/>
      <c r="X873" s="160"/>
      <c r="Y873" s="160"/>
      <c r="Z873" s="160"/>
    </row>
    <row r="874" spans="1:26" ht="14.25" customHeight="1">
      <c r="A874" s="160"/>
      <c r="B874" s="161"/>
      <c r="C874" s="160"/>
      <c r="D874" s="160"/>
      <c r="E874" s="160"/>
      <c r="F874" s="160"/>
      <c r="G874" s="160"/>
      <c r="H874" s="160"/>
      <c r="I874" s="160"/>
      <c r="J874" s="160"/>
      <c r="K874" s="160"/>
      <c r="L874" s="160"/>
      <c r="M874" s="160"/>
      <c r="N874" s="160"/>
      <c r="O874" s="160"/>
      <c r="P874" s="160"/>
      <c r="Q874" s="160"/>
      <c r="R874" s="160"/>
      <c r="S874" s="160"/>
      <c r="T874" s="160"/>
      <c r="U874" s="160"/>
      <c r="V874" s="160"/>
      <c r="W874" s="160"/>
      <c r="X874" s="160"/>
      <c r="Y874" s="160"/>
      <c r="Z874" s="160"/>
    </row>
    <row r="875" spans="1:26" ht="14.25" customHeight="1">
      <c r="A875" s="160"/>
      <c r="B875" s="161"/>
      <c r="C875" s="160"/>
      <c r="D875" s="160"/>
      <c r="E875" s="160"/>
      <c r="F875" s="160"/>
      <c r="G875" s="160"/>
      <c r="H875" s="160"/>
      <c r="I875" s="160"/>
      <c r="J875" s="160"/>
      <c r="K875" s="160"/>
      <c r="L875" s="160"/>
      <c r="M875" s="160"/>
      <c r="N875" s="160"/>
      <c r="O875" s="160"/>
      <c r="P875" s="160"/>
      <c r="Q875" s="160"/>
      <c r="R875" s="160"/>
      <c r="S875" s="160"/>
      <c r="T875" s="160"/>
      <c r="U875" s="160"/>
      <c r="V875" s="160"/>
      <c r="W875" s="160"/>
      <c r="X875" s="160"/>
      <c r="Y875" s="160"/>
      <c r="Z875" s="160"/>
    </row>
    <row r="876" spans="1:26" ht="14.25" customHeight="1">
      <c r="A876" s="160"/>
      <c r="B876" s="161"/>
      <c r="C876" s="160"/>
      <c r="D876" s="160"/>
      <c r="E876" s="160"/>
      <c r="F876" s="160"/>
      <c r="G876" s="160"/>
      <c r="H876" s="160"/>
      <c r="I876" s="160"/>
      <c r="J876" s="160"/>
      <c r="K876" s="160"/>
      <c r="L876" s="160"/>
      <c r="M876" s="160"/>
      <c r="N876" s="160"/>
      <c r="O876" s="160"/>
      <c r="P876" s="160"/>
      <c r="Q876" s="160"/>
      <c r="R876" s="160"/>
      <c r="S876" s="160"/>
      <c r="T876" s="160"/>
      <c r="U876" s="160"/>
      <c r="V876" s="160"/>
      <c r="W876" s="160"/>
      <c r="X876" s="160"/>
      <c r="Y876" s="160"/>
      <c r="Z876" s="160"/>
    </row>
    <row r="877" spans="1:26" ht="14.25" customHeight="1">
      <c r="A877" s="160"/>
      <c r="B877" s="161"/>
      <c r="C877" s="160"/>
      <c r="D877" s="160"/>
      <c r="E877" s="160"/>
      <c r="F877" s="160"/>
      <c r="G877" s="160"/>
      <c r="H877" s="160"/>
      <c r="I877" s="160"/>
      <c r="J877" s="160"/>
      <c r="K877" s="160"/>
      <c r="L877" s="160"/>
      <c r="M877" s="160"/>
      <c r="N877" s="160"/>
      <c r="O877" s="160"/>
      <c r="P877" s="160"/>
      <c r="Q877" s="160"/>
      <c r="R877" s="160"/>
      <c r="S877" s="160"/>
      <c r="T877" s="160"/>
      <c r="U877" s="160"/>
      <c r="V877" s="160"/>
      <c r="W877" s="160"/>
      <c r="X877" s="160"/>
      <c r="Y877" s="160"/>
      <c r="Z877" s="160"/>
    </row>
    <row r="878" spans="1:26" ht="14.25" customHeight="1">
      <c r="A878" s="160"/>
      <c r="B878" s="161"/>
      <c r="C878" s="160"/>
      <c r="D878" s="160"/>
      <c r="E878" s="160"/>
      <c r="F878" s="160"/>
      <c r="G878" s="160"/>
      <c r="H878" s="160"/>
      <c r="I878" s="160"/>
      <c r="J878" s="160"/>
      <c r="K878" s="160"/>
      <c r="L878" s="160"/>
      <c r="M878" s="160"/>
      <c r="N878" s="160"/>
      <c r="O878" s="160"/>
      <c r="P878" s="160"/>
      <c r="Q878" s="160"/>
      <c r="R878" s="160"/>
      <c r="S878" s="160"/>
      <c r="T878" s="160"/>
      <c r="U878" s="160"/>
      <c r="V878" s="160"/>
      <c r="W878" s="160"/>
      <c r="X878" s="160"/>
      <c r="Y878" s="160"/>
      <c r="Z878" s="160"/>
    </row>
    <row r="879" spans="1:26" ht="14.25" customHeight="1">
      <c r="A879" s="160"/>
      <c r="B879" s="161"/>
      <c r="C879" s="160"/>
      <c r="D879" s="160"/>
      <c r="E879" s="160"/>
      <c r="F879" s="160"/>
      <c r="G879" s="160"/>
      <c r="H879" s="160"/>
      <c r="I879" s="160"/>
      <c r="J879" s="160"/>
      <c r="K879" s="160"/>
      <c r="L879" s="160"/>
      <c r="M879" s="160"/>
      <c r="N879" s="160"/>
      <c r="O879" s="160"/>
      <c r="P879" s="160"/>
      <c r="Q879" s="160"/>
      <c r="R879" s="160"/>
      <c r="S879" s="160"/>
      <c r="T879" s="160"/>
      <c r="U879" s="160"/>
      <c r="V879" s="160"/>
      <c r="W879" s="160"/>
      <c r="X879" s="160"/>
      <c r="Y879" s="160"/>
      <c r="Z879" s="160"/>
    </row>
    <row r="880" spans="1:26" ht="14.25" customHeight="1">
      <c r="A880" s="160"/>
      <c r="B880" s="161"/>
      <c r="C880" s="160"/>
      <c r="D880" s="160"/>
      <c r="E880" s="160"/>
      <c r="F880" s="160"/>
      <c r="G880" s="160"/>
      <c r="H880" s="160"/>
      <c r="I880" s="160"/>
      <c r="J880" s="160"/>
      <c r="K880" s="160"/>
      <c r="L880" s="160"/>
      <c r="M880" s="160"/>
      <c r="N880" s="160"/>
      <c r="O880" s="160"/>
      <c r="P880" s="160"/>
      <c r="Q880" s="160"/>
      <c r="R880" s="160"/>
      <c r="S880" s="160"/>
      <c r="T880" s="160"/>
      <c r="U880" s="160"/>
      <c r="V880" s="160"/>
      <c r="W880" s="160"/>
      <c r="X880" s="160"/>
      <c r="Y880" s="160"/>
      <c r="Z880" s="160"/>
    </row>
    <row r="881" spans="1:26" ht="14.25" customHeight="1">
      <c r="A881" s="160"/>
      <c r="B881" s="161"/>
      <c r="C881" s="160"/>
      <c r="D881" s="160"/>
      <c r="E881" s="160"/>
      <c r="F881" s="160"/>
      <c r="G881" s="160"/>
      <c r="H881" s="160"/>
      <c r="I881" s="160"/>
      <c r="J881" s="160"/>
      <c r="K881" s="160"/>
      <c r="L881" s="160"/>
      <c r="M881" s="160"/>
      <c r="N881" s="160"/>
      <c r="O881" s="160"/>
      <c r="P881" s="160"/>
      <c r="Q881" s="160"/>
      <c r="R881" s="160"/>
      <c r="S881" s="160"/>
      <c r="T881" s="160"/>
      <c r="U881" s="160"/>
      <c r="V881" s="160"/>
      <c r="W881" s="160"/>
      <c r="X881" s="160"/>
      <c r="Y881" s="160"/>
      <c r="Z881" s="160"/>
    </row>
    <row r="882" spans="1:26" ht="14.25" customHeight="1">
      <c r="A882" s="160"/>
      <c r="B882" s="161"/>
      <c r="C882" s="160"/>
      <c r="D882" s="160"/>
      <c r="E882" s="160"/>
      <c r="F882" s="160"/>
      <c r="G882" s="160"/>
      <c r="H882" s="160"/>
      <c r="I882" s="160"/>
      <c r="J882" s="160"/>
      <c r="K882" s="160"/>
      <c r="L882" s="160"/>
      <c r="M882" s="160"/>
      <c r="N882" s="160"/>
      <c r="O882" s="160"/>
      <c r="P882" s="160"/>
      <c r="Q882" s="160"/>
      <c r="R882" s="160"/>
      <c r="S882" s="160"/>
      <c r="T882" s="160"/>
      <c r="U882" s="160"/>
      <c r="V882" s="160"/>
      <c r="W882" s="160"/>
      <c r="X882" s="160"/>
      <c r="Y882" s="160"/>
      <c r="Z882" s="160"/>
    </row>
    <row r="883" spans="1:26" ht="14.25" customHeight="1">
      <c r="A883" s="160"/>
      <c r="B883" s="161"/>
      <c r="C883" s="160"/>
      <c r="D883" s="160"/>
      <c r="E883" s="160"/>
      <c r="F883" s="160"/>
      <c r="G883" s="160"/>
      <c r="H883" s="160"/>
      <c r="I883" s="160"/>
      <c r="J883" s="160"/>
      <c r="K883" s="160"/>
      <c r="L883" s="160"/>
      <c r="M883" s="160"/>
      <c r="N883" s="160"/>
      <c r="O883" s="160"/>
      <c r="P883" s="160"/>
      <c r="Q883" s="160"/>
      <c r="R883" s="160"/>
      <c r="S883" s="160"/>
      <c r="T883" s="160"/>
      <c r="U883" s="160"/>
      <c r="V883" s="160"/>
      <c r="W883" s="160"/>
      <c r="X883" s="160"/>
      <c r="Y883" s="160"/>
      <c r="Z883" s="160"/>
    </row>
    <row r="884" spans="1:26" ht="14.25" customHeight="1">
      <c r="A884" s="160"/>
      <c r="B884" s="161"/>
      <c r="C884" s="160"/>
      <c r="D884" s="160"/>
      <c r="E884" s="160"/>
      <c r="F884" s="160"/>
      <c r="G884" s="160"/>
      <c r="H884" s="160"/>
      <c r="I884" s="160"/>
      <c r="J884" s="160"/>
      <c r="K884" s="160"/>
      <c r="L884" s="160"/>
      <c r="M884" s="160"/>
      <c r="N884" s="160"/>
      <c r="O884" s="160"/>
      <c r="P884" s="160"/>
      <c r="Q884" s="160"/>
      <c r="R884" s="160"/>
      <c r="S884" s="160"/>
      <c r="T884" s="160"/>
      <c r="U884" s="160"/>
      <c r="V884" s="160"/>
      <c r="W884" s="160"/>
      <c r="X884" s="160"/>
      <c r="Y884" s="160"/>
      <c r="Z884" s="160"/>
    </row>
    <row r="885" spans="1:26" ht="14.25" customHeight="1">
      <c r="A885" s="160"/>
      <c r="B885" s="161"/>
      <c r="C885" s="160"/>
      <c r="D885" s="160"/>
      <c r="E885" s="160"/>
      <c r="F885" s="160"/>
      <c r="G885" s="160"/>
      <c r="H885" s="160"/>
      <c r="I885" s="160"/>
      <c r="J885" s="160"/>
      <c r="K885" s="160"/>
      <c r="L885" s="160"/>
      <c r="M885" s="160"/>
      <c r="N885" s="160"/>
      <c r="O885" s="160"/>
      <c r="P885" s="160"/>
      <c r="Q885" s="160"/>
      <c r="R885" s="160"/>
      <c r="S885" s="160"/>
      <c r="T885" s="160"/>
      <c r="U885" s="160"/>
      <c r="V885" s="160"/>
      <c r="W885" s="160"/>
      <c r="X885" s="160"/>
      <c r="Y885" s="160"/>
      <c r="Z885" s="160"/>
    </row>
    <row r="886" spans="1:26" ht="14.25" customHeight="1">
      <c r="A886" s="160"/>
      <c r="B886" s="161"/>
      <c r="C886" s="160"/>
      <c r="D886" s="160"/>
      <c r="E886" s="160"/>
      <c r="F886" s="160"/>
      <c r="G886" s="160"/>
      <c r="H886" s="160"/>
      <c r="I886" s="160"/>
      <c r="J886" s="160"/>
      <c r="K886" s="160"/>
      <c r="L886" s="160"/>
      <c r="M886" s="160"/>
      <c r="N886" s="160"/>
      <c r="O886" s="160"/>
      <c r="P886" s="160"/>
      <c r="Q886" s="160"/>
      <c r="R886" s="160"/>
      <c r="S886" s="160"/>
      <c r="T886" s="160"/>
      <c r="U886" s="160"/>
      <c r="V886" s="160"/>
      <c r="W886" s="160"/>
      <c r="X886" s="160"/>
      <c r="Y886" s="160"/>
      <c r="Z886" s="160"/>
    </row>
    <row r="887" spans="1:26" ht="14.25" customHeight="1">
      <c r="A887" s="160"/>
      <c r="B887" s="161"/>
      <c r="C887" s="160"/>
      <c r="D887" s="160"/>
      <c r="E887" s="160"/>
      <c r="F887" s="160"/>
      <c r="G887" s="160"/>
      <c r="H887" s="160"/>
      <c r="I887" s="160"/>
      <c r="J887" s="160"/>
      <c r="K887" s="160"/>
      <c r="L887" s="160"/>
      <c r="M887" s="160"/>
      <c r="N887" s="160"/>
      <c r="O887" s="160"/>
      <c r="P887" s="160"/>
      <c r="Q887" s="160"/>
      <c r="R887" s="160"/>
      <c r="S887" s="160"/>
      <c r="T887" s="160"/>
      <c r="U887" s="160"/>
      <c r="V887" s="160"/>
      <c r="W887" s="160"/>
      <c r="X887" s="160"/>
      <c r="Y887" s="160"/>
      <c r="Z887" s="160"/>
    </row>
    <row r="888" spans="1:26" ht="14.25" customHeight="1">
      <c r="A888" s="160"/>
      <c r="B888" s="161"/>
      <c r="C888" s="160"/>
      <c r="D888" s="160"/>
      <c r="E888" s="160"/>
      <c r="F888" s="160"/>
      <c r="G888" s="160"/>
      <c r="H888" s="160"/>
      <c r="I888" s="160"/>
      <c r="J888" s="160"/>
      <c r="K888" s="160"/>
      <c r="L888" s="160"/>
      <c r="M888" s="160"/>
      <c r="N888" s="160"/>
      <c r="O888" s="160"/>
      <c r="P888" s="160"/>
      <c r="Q888" s="160"/>
      <c r="R888" s="160"/>
      <c r="S888" s="160"/>
      <c r="T888" s="160"/>
      <c r="U888" s="160"/>
      <c r="V888" s="160"/>
      <c r="W888" s="160"/>
      <c r="X888" s="160"/>
      <c r="Y888" s="160"/>
      <c r="Z888" s="160"/>
    </row>
    <row r="889" spans="1:26" ht="14.25" customHeight="1">
      <c r="A889" s="160"/>
      <c r="B889" s="161"/>
      <c r="C889" s="160"/>
      <c r="D889" s="160"/>
      <c r="E889" s="160"/>
      <c r="F889" s="160"/>
      <c r="G889" s="160"/>
      <c r="H889" s="160"/>
      <c r="I889" s="160"/>
      <c r="J889" s="160"/>
      <c r="K889" s="160"/>
      <c r="L889" s="160"/>
      <c r="M889" s="160"/>
      <c r="N889" s="160"/>
      <c r="O889" s="160"/>
      <c r="P889" s="160"/>
      <c r="Q889" s="160"/>
      <c r="R889" s="160"/>
      <c r="S889" s="160"/>
      <c r="T889" s="160"/>
      <c r="U889" s="160"/>
      <c r="V889" s="160"/>
      <c r="W889" s="160"/>
      <c r="X889" s="160"/>
      <c r="Y889" s="160"/>
      <c r="Z889" s="160"/>
    </row>
    <row r="890" spans="1:26" ht="14.25" customHeight="1">
      <c r="A890" s="160"/>
      <c r="B890" s="161"/>
      <c r="C890" s="160"/>
      <c r="D890" s="160"/>
      <c r="E890" s="160"/>
      <c r="F890" s="160"/>
      <c r="G890" s="160"/>
      <c r="H890" s="160"/>
      <c r="I890" s="160"/>
      <c r="J890" s="160"/>
      <c r="K890" s="160"/>
      <c r="L890" s="160"/>
      <c r="M890" s="160"/>
      <c r="N890" s="160"/>
      <c r="O890" s="160"/>
      <c r="P890" s="160"/>
      <c r="Q890" s="160"/>
      <c r="R890" s="160"/>
      <c r="S890" s="160"/>
      <c r="T890" s="160"/>
      <c r="U890" s="160"/>
      <c r="V890" s="160"/>
      <c r="W890" s="160"/>
      <c r="X890" s="160"/>
      <c r="Y890" s="160"/>
      <c r="Z890" s="160"/>
    </row>
    <row r="891" spans="1:26" ht="14.25" customHeight="1">
      <c r="A891" s="160"/>
      <c r="B891" s="161"/>
      <c r="C891" s="160"/>
      <c r="D891" s="160"/>
      <c r="E891" s="160"/>
      <c r="F891" s="160"/>
      <c r="G891" s="160"/>
      <c r="H891" s="160"/>
      <c r="I891" s="160"/>
      <c r="J891" s="160"/>
      <c r="K891" s="160"/>
      <c r="L891" s="160"/>
      <c r="M891" s="160"/>
      <c r="N891" s="160"/>
      <c r="O891" s="160"/>
      <c r="P891" s="160"/>
      <c r="Q891" s="160"/>
      <c r="R891" s="160"/>
      <c r="S891" s="160"/>
      <c r="T891" s="160"/>
      <c r="U891" s="160"/>
      <c r="V891" s="160"/>
      <c r="W891" s="160"/>
      <c r="X891" s="160"/>
      <c r="Y891" s="160"/>
      <c r="Z891" s="160"/>
    </row>
    <row r="892" spans="1:26" ht="14.25" customHeight="1">
      <c r="A892" s="160"/>
      <c r="B892" s="161"/>
      <c r="C892" s="160"/>
      <c r="D892" s="160"/>
      <c r="E892" s="160"/>
      <c r="F892" s="160"/>
      <c r="G892" s="160"/>
      <c r="H892" s="160"/>
      <c r="I892" s="160"/>
      <c r="J892" s="160"/>
      <c r="K892" s="160"/>
      <c r="L892" s="160"/>
      <c r="M892" s="160"/>
      <c r="N892" s="160"/>
      <c r="O892" s="160"/>
      <c r="P892" s="160"/>
      <c r="Q892" s="160"/>
      <c r="R892" s="160"/>
      <c r="S892" s="160"/>
      <c r="T892" s="160"/>
      <c r="U892" s="160"/>
      <c r="V892" s="160"/>
      <c r="W892" s="160"/>
      <c r="X892" s="160"/>
      <c r="Y892" s="160"/>
      <c r="Z892" s="160"/>
    </row>
    <row r="893" spans="1:26" ht="14.25" customHeight="1">
      <c r="A893" s="160"/>
      <c r="B893" s="161"/>
      <c r="C893" s="160"/>
      <c r="D893" s="160"/>
      <c r="E893" s="160"/>
      <c r="F893" s="160"/>
      <c r="G893" s="160"/>
      <c r="H893" s="160"/>
      <c r="I893" s="160"/>
      <c r="J893" s="160"/>
      <c r="K893" s="160"/>
      <c r="L893" s="160"/>
      <c r="M893" s="160"/>
      <c r="N893" s="160"/>
      <c r="O893" s="160"/>
      <c r="P893" s="160"/>
      <c r="Q893" s="160"/>
      <c r="R893" s="160"/>
      <c r="S893" s="160"/>
      <c r="T893" s="160"/>
      <c r="U893" s="160"/>
      <c r="V893" s="160"/>
      <c r="W893" s="160"/>
      <c r="X893" s="160"/>
      <c r="Y893" s="160"/>
      <c r="Z893" s="160"/>
    </row>
    <row r="894" spans="1:26" ht="14.25" customHeight="1">
      <c r="A894" s="160"/>
      <c r="B894" s="161"/>
      <c r="C894" s="160"/>
      <c r="D894" s="160"/>
      <c r="E894" s="160"/>
      <c r="F894" s="160"/>
      <c r="G894" s="160"/>
      <c r="H894" s="160"/>
      <c r="I894" s="160"/>
      <c r="J894" s="160"/>
      <c r="K894" s="160"/>
      <c r="L894" s="160"/>
      <c r="M894" s="160"/>
      <c r="N894" s="160"/>
      <c r="O894" s="160"/>
      <c r="P894" s="160"/>
      <c r="Q894" s="160"/>
      <c r="R894" s="160"/>
      <c r="S894" s="160"/>
      <c r="T894" s="160"/>
      <c r="U894" s="160"/>
      <c r="V894" s="160"/>
      <c r="W894" s="160"/>
      <c r="X894" s="160"/>
      <c r="Y894" s="160"/>
      <c r="Z894" s="160"/>
    </row>
    <row r="895" spans="1:26" ht="14.25" customHeight="1">
      <c r="A895" s="160"/>
      <c r="B895" s="161"/>
      <c r="C895" s="160"/>
      <c r="D895" s="160"/>
      <c r="E895" s="160"/>
      <c r="F895" s="160"/>
      <c r="G895" s="160"/>
      <c r="H895" s="160"/>
      <c r="I895" s="160"/>
      <c r="J895" s="160"/>
      <c r="K895" s="160"/>
      <c r="L895" s="160"/>
      <c r="M895" s="160"/>
      <c r="N895" s="160"/>
      <c r="O895" s="160"/>
      <c r="P895" s="160"/>
      <c r="Q895" s="160"/>
      <c r="R895" s="160"/>
      <c r="S895" s="160"/>
      <c r="T895" s="160"/>
      <c r="U895" s="160"/>
      <c r="V895" s="160"/>
      <c r="W895" s="160"/>
      <c r="X895" s="160"/>
      <c r="Y895" s="160"/>
      <c r="Z895" s="160"/>
    </row>
    <row r="896" spans="1:26" ht="14.25" customHeight="1">
      <c r="A896" s="160"/>
      <c r="B896" s="161"/>
      <c r="C896" s="160"/>
      <c r="D896" s="160"/>
      <c r="E896" s="160"/>
      <c r="F896" s="160"/>
      <c r="G896" s="160"/>
      <c r="H896" s="160"/>
      <c r="I896" s="160"/>
      <c r="J896" s="160"/>
      <c r="K896" s="160"/>
      <c r="L896" s="160"/>
      <c r="M896" s="160"/>
      <c r="N896" s="160"/>
      <c r="O896" s="160"/>
      <c r="P896" s="160"/>
      <c r="Q896" s="160"/>
      <c r="R896" s="160"/>
      <c r="S896" s="160"/>
      <c r="T896" s="160"/>
      <c r="U896" s="160"/>
      <c r="V896" s="160"/>
      <c r="W896" s="160"/>
      <c r="X896" s="160"/>
      <c r="Y896" s="160"/>
      <c r="Z896" s="160"/>
    </row>
    <row r="897" spans="1:26" ht="14.25" customHeight="1">
      <c r="A897" s="160"/>
      <c r="B897" s="161"/>
      <c r="C897" s="160"/>
      <c r="D897" s="160"/>
      <c r="E897" s="160"/>
      <c r="F897" s="160"/>
      <c r="G897" s="160"/>
      <c r="H897" s="160"/>
      <c r="I897" s="160"/>
      <c r="J897" s="160"/>
      <c r="K897" s="160"/>
      <c r="L897" s="160"/>
      <c r="M897" s="160"/>
      <c r="N897" s="160"/>
      <c r="O897" s="160"/>
      <c r="P897" s="160"/>
      <c r="Q897" s="160"/>
      <c r="R897" s="160"/>
      <c r="S897" s="160"/>
      <c r="T897" s="160"/>
      <c r="U897" s="160"/>
      <c r="V897" s="160"/>
      <c r="W897" s="160"/>
      <c r="X897" s="160"/>
      <c r="Y897" s="160"/>
      <c r="Z897" s="160"/>
    </row>
    <row r="898" spans="1:26" ht="14.25" customHeight="1">
      <c r="A898" s="160"/>
      <c r="B898" s="161"/>
      <c r="C898" s="160"/>
      <c r="D898" s="160"/>
      <c r="E898" s="160"/>
      <c r="F898" s="160"/>
      <c r="G898" s="160"/>
      <c r="H898" s="160"/>
      <c r="I898" s="160"/>
      <c r="J898" s="160"/>
      <c r="K898" s="160"/>
      <c r="L898" s="160"/>
      <c r="M898" s="160"/>
      <c r="N898" s="160"/>
      <c r="O898" s="160"/>
      <c r="P898" s="160"/>
      <c r="Q898" s="160"/>
      <c r="R898" s="160"/>
      <c r="S898" s="160"/>
      <c r="T898" s="160"/>
      <c r="U898" s="160"/>
      <c r="V898" s="160"/>
      <c r="W898" s="160"/>
      <c r="X898" s="160"/>
      <c r="Y898" s="160"/>
      <c r="Z898" s="160"/>
    </row>
    <row r="899" spans="1:26" ht="14.25" customHeight="1">
      <c r="A899" s="160"/>
      <c r="B899" s="161"/>
      <c r="C899" s="160"/>
      <c r="D899" s="160"/>
      <c r="E899" s="160"/>
      <c r="F899" s="160"/>
      <c r="G899" s="160"/>
      <c r="H899" s="160"/>
      <c r="I899" s="160"/>
      <c r="J899" s="160"/>
      <c r="K899" s="160"/>
      <c r="L899" s="160"/>
      <c r="M899" s="160"/>
      <c r="N899" s="160"/>
      <c r="O899" s="160"/>
      <c r="P899" s="160"/>
      <c r="Q899" s="160"/>
      <c r="R899" s="160"/>
      <c r="S899" s="160"/>
      <c r="T899" s="160"/>
      <c r="U899" s="160"/>
      <c r="V899" s="160"/>
      <c r="W899" s="160"/>
      <c r="X899" s="160"/>
      <c r="Y899" s="160"/>
      <c r="Z899" s="160"/>
    </row>
    <row r="900" spans="1:26" ht="14.25" customHeight="1">
      <c r="A900" s="160"/>
      <c r="B900" s="161"/>
      <c r="C900" s="160"/>
      <c r="D900" s="160"/>
      <c r="E900" s="160"/>
      <c r="F900" s="160"/>
      <c r="G900" s="160"/>
      <c r="H900" s="160"/>
      <c r="I900" s="160"/>
      <c r="J900" s="160"/>
      <c r="K900" s="160"/>
      <c r="L900" s="160"/>
      <c r="M900" s="160"/>
      <c r="N900" s="160"/>
      <c r="O900" s="160"/>
      <c r="P900" s="160"/>
      <c r="Q900" s="160"/>
      <c r="R900" s="160"/>
      <c r="S900" s="160"/>
      <c r="T900" s="160"/>
      <c r="U900" s="160"/>
      <c r="V900" s="160"/>
      <c r="W900" s="160"/>
      <c r="X900" s="160"/>
      <c r="Y900" s="160"/>
      <c r="Z900" s="160"/>
    </row>
    <row r="901" spans="1:26" ht="14.25" customHeight="1">
      <c r="A901" s="160"/>
      <c r="B901" s="161"/>
      <c r="C901" s="160"/>
      <c r="D901" s="160"/>
      <c r="E901" s="160"/>
      <c r="F901" s="160"/>
      <c r="G901" s="160"/>
      <c r="H901" s="160"/>
      <c r="I901" s="160"/>
      <c r="J901" s="160"/>
      <c r="K901" s="160"/>
      <c r="L901" s="160"/>
      <c r="M901" s="160"/>
      <c r="N901" s="160"/>
      <c r="O901" s="160"/>
      <c r="P901" s="160"/>
      <c r="Q901" s="160"/>
      <c r="R901" s="160"/>
      <c r="S901" s="160"/>
      <c r="T901" s="160"/>
      <c r="U901" s="160"/>
      <c r="V901" s="160"/>
      <c r="W901" s="160"/>
      <c r="X901" s="160"/>
      <c r="Y901" s="160"/>
      <c r="Z901" s="160"/>
    </row>
    <row r="902" spans="1:26" ht="14.25" customHeight="1">
      <c r="A902" s="160"/>
      <c r="B902" s="161"/>
      <c r="C902" s="160"/>
      <c r="D902" s="160"/>
      <c r="E902" s="160"/>
      <c r="F902" s="160"/>
      <c r="G902" s="160"/>
      <c r="H902" s="160"/>
      <c r="I902" s="160"/>
      <c r="J902" s="160"/>
      <c r="K902" s="160"/>
      <c r="L902" s="160"/>
      <c r="M902" s="160"/>
      <c r="N902" s="160"/>
      <c r="O902" s="160"/>
      <c r="P902" s="160"/>
      <c r="Q902" s="160"/>
      <c r="R902" s="160"/>
      <c r="S902" s="160"/>
      <c r="T902" s="160"/>
      <c r="U902" s="160"/>
      <c r="V902" s="160"/>
      <c r="W902" s="160"/>
      <c r="X902" s="160"/>
      <c r="Y902" s="160"/>
      <c r="Z902" s="160"/>
    </row>
    <row r="903" spans="1:26" ht="14.25" customHeight="1">
      <c r="A903" s="160"/>
      <c r="B903" s="161"/>
      <c r="C903" s="160"/>
      <c r="D903" s="160"/>
      <c r="E903" s="160"/>
      <c r="F903" s="160"/>
      <c r="G903" s="160"/>
      <c r="H903" s="160"/>
      <c r="I903" s="160"/>
      <c r="J903" s="160"/>
      <c r="K903" s="160"/>
      <c r="L903" s="160"/>
      <c r="M903" s="160"/>
      <c r="N903" s="160"/>
      <c r="O903" s="160"/>
      <c r="P903" s="160"/>
      <c r="Q903" s="160"/>
      <c r="R903" s="160"/>
      <c r="S903" s="160"/>
      <c r="T903" s="160"/>
      <c r="U903" s="160"/>
      <c r="V903" s="160"/>
      <c r="W903" s="160"/>
      <c r="X903" s="160"/>
      <c r="Y903" s="160"/>
      <c r="Z903" s="160"/>
    </row>
    <row r="904" spans="1:26" ht="14.25" customHeight="1">
      <c r="A904" s="160"/>
      <c r="B904" s="161"/>
      <c r="C904" s="160"/>
      <c r="D904" s="160"/>
      <c r="E904" s="160"/>
      <c r="F904" s="160"/>
      <c r="G904" s="160"/>
      <c r="H904" s="160"/>
      <c r="I904" s="160"/>
      <c r="J904" s="160"/>
      <c r="K904" s="160"/>
      <c r="L904" s="160"/>
      <c r="M904" s="160"/>
      <c r="N904" s="160"/>
      <c r="O904" s="160"/>
      <c r="P904" s="160"/>
      <c r="Q904" s="160"/>
      <c r="R904" s="160"/>
      <c r="S904" s="160"/>
      <c r="T904" s="160"/>
      <c r="U904" s="160"/>
      <c r="V904" s="160"/>
      <c r="W904" s="160"/>
      <c r="X904" s="160"/>
      <c r="Y904" s="160"/>
      <c r="Z904" s="160"/>
    </row>
    <row r="905" spans="1:26" ht="14.25" customHeight="1">
      <c r="A905" s="160"/>
      <c r="B905" s="161"/>
      <c r="C905" s="160"/>
      <c r="D905" s="160"/>
      <c r="E905" s="160"/>
      <c r="F905" s="160"/>
      <c r="G905" s="160"/>
      <c r="H905" s="160"/>
      <c r="I905" s="160"/>
      <c r="J905" s="160"/>
      <c r="K905" s="160"/>
      <c r="L905" s="160"/>
      <c r="M905" s="160"/>
      <c r="N905" s="160"/>
      <c r="O905" s="160"/>
      <c r="P905" s="160"/>
      <c r="Q905" s="160"/>
      <c r="R905" s="160"/>
      <c r="S905" s="160"/>
      <c r="T905" s="160"/>
      <c r="U905" s="160"/>
      <c r="V905" s="160"/>
      <c r="W905" s="160"/>
      <c r="X905" s="160"/>
      <c r="Y905" s="160"/>
      <c r="Z905" s="160"/>
    </row>
    <row r="906" spans="1:26" ht="14.25" customHeight="1">
      <c r="A906" s="160"/>
      <c r="B906" s="161"/>
      <c r="C906" s="160"/>
      <c r="D906" s="160"/>
      <c r="E906" s="160"/>
      <c r="F906" s="160"/>
      <c r="G906" s="160"/>
      <c r="H906" s="160"/>
      <c r="I906" s="160"/>
      <c r="J906" s="160"/>
      <c r="K906" s="160"/>
      <c r="L906" s="160"/>
      <c r="M906" s="160"/>
      <c r="N906" s="160"/>
      <c r="O906" s="160"/>
      <c r="P906" s="160"/>
      <c r="Q906" s="160"/>
      <c r="R906" s="160"/>
      <c r="S906" s="160"/>
      <c r="T906" s="160"/>
      <c r="U906" s="160"/>
      <c r="V906" s="160"/>
      <c r="W906" s="160"/>
      <c r="X906" s="160"/>
      <c r="Y906" s="160"/>
      <c r="Z906" s="160"/>
    </row>
    <row r="907" spans="1:26" ht="14.25" customHeight="1">
      <c r="A907" s="160"/>
      <c r="B907" s="161"/>
      <c r="C907" s="160"/>
      <c r="D907" s="160"/>
      <c r="E907" s="160"/>
      <c r="F907" s="160"/>
      <c r="G907" s="160"/>
      <c r="H907" s="160"/>
      <c r="I907" s="160"/>
      <c r="J907" s="160"/>
      <c r="K907" s="160"/>
      <c r="L907" s="160"/>
      <c r="M907" s="160"/>
      <c r="N907" s="160"/>
      <c r="O907" s="160"/>
      <c r="P907" s="160"/>
      <c r="Q907" s="160"/>
      <c r="R907" s="160"/>
      <c r="S907" s="160"/>
      <c r="T907" s="160"/>
      <c r="U907" s="160"/>
      <c r="V907" s="160"/>
      <c r="W907" s="160"/>
      <c r="X907" s="160"/>
      <c r="Y907" s="160"/>
      <c r="Z907" s="160"/>
    </row>
    <row r="908" spans="1:26" ht="14.25" customHeight="1">
      <c r="A908" s="160"/>
      <c r="B908" s="161"/>
      <c r="C908" s="160"/>
      <c r="D908" s="160"/>
      <c r="E908" s="160"/>
      <c r="F908" s="160"/>
      <c r="G908" s="160"/>
      <c r="H908" s="160"/>
      <c r="I908" s="160"/>
      <c r="J908" s="160"/>
      <c r="K908" s="160"/>
      <c r="L908" s="160"/>
      <c r="M908" s="160"/>
      <c r="N908" s="160"/>
      <c r="O908" s="160"/>
      <c r="P908" s="160"/>
      <c r="Q908" s="160"/>
      <c r="R908" s="160"/>
      <c r="S908" s="160"/>
      <c r="T908" s="160"/>
      <c r="U908" s="160"/>
      <c r="V908" s="160"/>
      <c r="W908" s="160"/>
      <c r="X908" s="160"/>
      <c r="Y908" s="160"/>
      <c r="Z908" s="160"/>
    </row>
    <row r="909" spans="1:26" ht="14.25" customHeight="1">
      <c r="A909" s="160"/>
      <c r="B909" s="161"/>
      <c r="C909" s="160"/>
      <c r="D909" s="160"/>
      <c r="E909" s="160"/>
      <c r="F909" s="160"/>
      <c r="G909" s="160"/>
      <c r="H909" s="160"/>
      <c r="I909" s="160"/>
      <c r="J909" s="160"/>
      <c r="K909" s="160"/>
      <c r="L909" s="160"/>
      <c r="M909" s="160"/>
      <c r="N909" s="160"/>
      <c r="O909" s="160"/>
      <c r="P909" s="160"/>
      <c r="Q909" s="160"/>
      <c r="R909" s="160"/>
      <c r="S909" s="160"/>
      <c r="T909" s="160"/>
      <c r="U909" s="160"/>
      <c r="V909" s="160"/>
      <c r="W909" s="160"/>
      <c r="X909" s="160"/>
      <c r="Y909" s="160"/>
      <c r="Z909" s="160"/>
    </row>
    <row r="910" spans="1:26" ht="14.25" customHeight="1">
      <c r="A910" s="160"/>
      <c r="B910" s="161"/>
      <c r="C910" s="160"/>
      <c r="D910" s="160"/>
      <c r="E910" s="160"/>
      <c r="F910" s="160"/>
      <c r="G910" s="160"/>
      <c r="H910" s="160"/>
      <c r="I910" s="160"/>
      <c r="J910" s="160"/>
      <c r="K910" s="160"/>
      <c r="L910" s="160"/>
      <c r="M910" s="160"/>
      <c r="N910" s="160"/>
      <c r="O910" s="160"/>
      <c r="P910" s="160"/>
      <c r="Q910" s="160"/>
      <c r="R910" s="160"/>
      <c r="S910" s="160"/>
      <c r="T910" s="160"/>
      <c r="U910" s="160"/>
      <c r="V910" s="160"/>
      <c r="W910" s="160"/>
      <c r="X910" s="160"/>
      <c r="Y910" s="160"/>
      <c r="Z910" s="160"/>
    </row>
    <row r="911" spans="1:26" ht="14.25" customHeight="1">
      <c r="A911" s="160"/>
      <c r="B911" s="161"/>
      <c r="C911" s="160"/>
      <c r="D911" s="160"/>
      <c r="E911" s="160"/>
      <c r="F911" s="160"/>
      <c r="G911" s="160"/>
      <c r="H911" s="160"/>
      <c r="I911" s="160"/>
      <c r="J911" s="160"/>
      <c r="K911" s="160"/>
      <c r="L911" s="160"/>
      <c r="M911" s="160"/>
      <c r="N911" s="160"/>
      <c r="O911" s="160"/>
      <c r="P911" s="160"/>
      <c r="Q911" s="160"/>
      <c r="R911" s="160"/>
      <c r="S911" s="160"/>
      <c r="T911" s="160"/>
      <c r="U911" s="160"/>
      <c r="V911" s="160"/>
      <c r="W911" s="160"/>
      <c r="X911" s="160"/>
      <c r="Y911" s="160"/>
      <c r="Z911" s="160"/>
    </row>
    <row r="912" spans="1:26" ht="14.25" customHeight="1">
      <c r="A912" s="160"/>
      <c r="B912" s="161"/>
      <c r="C912" s="160"/>
      <c r="D912" s="160"/>
      <c r="E912" s="160"/>
      <c r="F912" s="160"/>
      <c r="G912" s="160"/>
      <c r="H912" s="160"/>
      <c r="I912" s="160"/>
      <c r="J912" s="160"/>
      <c r="K912" s="160"/>
      <c r="L912" s="160"/>
      <c r="M912" s="160"/>
      <c r="N912" s="160"/>
      <c r="O912" s="160"/>
      <c r="P912" s="160"/>
      <c r="Q912" s="160"/>
      <c r="R912" s="160"/>
      <c r="S912" s="160"/>
      <c r="T912" s="160"/>
      <c r="U912" s="160"/>
      <c r="V912" s="160"/>
      <c r="W912" s="160"/>
      <c r="X912" s="160"/>
      <c r="Y912" s="160"/>
      <c r="Z912" s="160"/>
    </row>
    <row r="913" spans="1:26" ht="14.25" customHeight="1">
      <c r="A913" s="160"/>
      <c r="B913" s="161"/>
      <c r="C913" s="160"/>
      <c r="D913" s="160"/>
      <c r="E913" s="160"/>
      <c r="F913" s="160"/>
      <c r="G913" s="160"/>
      <c r="H913" s="160"/>
      <c r="I913" s="160"/>
      <c r="J913" s="160"/>
      <c r="K913" s="160"/>
      <c r="L913" s="160"/>
      <c r="M913" s="160"/>
      <c r="N913" s="160"/>
      <c r="O913" s="160"/>
      <c r="P913" s="160"/>
      <c r="Q913" s="160"/>
      <c r="R913" s="160"/>
      <c r="S913" s="160"/>
      <c r="T913" s="160"/>
      <c r="U913" s="160"/>
      <c r="V913" s="160"/>
      <c r="W913" s="160"/>
      <c r="X913" s="160"/>
      <c r="Y913" s="160"/>
      <c r="Z913" s="160"/>
    </row>
    <row r="914" spans="1:26" ht="14.25" customHeight="1">
      <c r="A914" s="160"/>
      <c r="B914" s="161"/>
      <c r="C914" s="160"/>
      <c r="D914" s="160"/>
      <c r="E914" s="160"/>
      <c r="F914" s="160"/>
      <c r="G914" s="160"/>
      <c r="H914" s="160"/>
      <c r="I914" s="160"/>
      <c r="J914" s="160"/>
      <c r="K914" s="160"/>
      <c r="L914" s="160"/>
      <c r="M914" s="160"/>
      <c r="N914" s="160"/>
      <c r="O914" s="160"/>
      <c r="P914" s="160"/>
      <c r="Q914" s="160"/>
      <c r="R914" s="160"/>
      <c r="S914" s="160"/>
      <c r="T914" s="160"/>
      <c r="U914" s="160"/>
      <c r="V914" s="160"/>
      <c r="W914" s="160"/>
      <c r="X914" s="160"/>
      <c r="Y914" s="160"/>
      <c r="Z914" s="160"/>
    </row>
    <row r="915" spans="1:26" ht="14.25" customHeight="1">
      <c r="A915" s="160"/>
      <c r="B915" s="161"/>
      <c r="C915" s="160"/>
      <c r="D915" s="160"/>
      <c r="E915" s="160"/>
      <c r="F915" s="160"/>
      <c r="G915" s="160"/>
      <c r="H915" s="160"/>
      <c r="I915" s="160"/>
      <c r="J915" s="160"/>
      <c r="K915" s="160"/>
      <c r="L915" s="160"/>
      <c r="M915" s="160"/>
      <c r="N915" s="160"/>
      <c r="O915" s="160"/>
      <c r="P915" s="160"/>
      <c r="Q915" s="160"/>
      <c r="R915" s="160"/>
      <c r="S915" s="160"/>
      <c r="T915" s="160"/>
      <c r="U915" s="160"/>
      <c r="V915" s="160"/>
      <c r="W915" s="160"/>
      <c r="X915" s="160"/>
      <c r="Y915" s="160"/>
      <c r="Z915" s="160"/>
    </row>
    <row r="916" spans="1:26" ht="14.25" customHeight="1">
      <c r="A916" s="160"/>
      <c r="B916" s="161"/>
      <c r="C916" s="160"/>
      <c r="D916" s="160"/>
      <c r="E916" s="160"/>
      <c r="F916" s="160"/>
      <c r="G916" s="160"/>
      <c r="H916" s="160"/>
      <c r="I916" s="160"/>
      <c r="J916" s="160"/>
      <c r="K916" s="160"/>
      <c r="L916" s="160"/>
      <c r="M916" s="160"/>
      <c r="N916" s="160"/>
      <c r="O916" s="160"/>
      <c r="P916" s="160"/>
      <c r="Q916" s="160"/>
      <c r="R916" s="160"/>
      <c r="S916" s="160"/>
      <c r="T916" s="160"/>
      <c r="U916" s="160"/>
      <c r="V916" s="160"/>
      <c r="W916" s="160"/>
      <c r="X916" s="160"/>
      <c r="Y916" s="160"/>
      <c r="Z916" s="160"/>
    </row>
    <row r="917" spans="1:26" ht="14.25" customHeight="1">
      <c r="A917" s="160"/>
      <c r="B917" s="161"/>
      <c r="C917" s="160"/>
      <c r="D917" s="160"/>
      <c r="E917" s="160"/>
      <c r="F917" s="160"/>
      <c r="G917" s="160"/>
      <c r="H917" s="160"/>
      <c r="I917" s="160"/>
      <c r="J917" s="160"/>
      <c r="K917" s="160"/>
      <c r="L917" s="160"/>
      <c r="M917" s="160"/>
      <c r="N917" s="160"/>
      <c r="O917" s="160"/>
      <c r="P917" s="160"/>
      <c r="Q917" s="160"/>
      <c r="R917" s="160"/>
      <c r="S917" s="160"/>
      <c r="T917" s="160"/>
      <c r="U917" s="160"/>
      <c r="V917" s="160"/>
      <c r="W917" s="160"/>
      <c r="X917" s="160"/>
      <c r="Y917" s="160"/>
      <c r="Z917" s="160"/>
    </row>
    <row r="918" spans="1:26" ht="14.25" customHeight="1">
      <c r="A918" s="160"/>
      <c r="B918" s="161"/>
      <c r="C918" s="160"/>
      <c r="D918" s="160"/>
      <c r="E918" s="160"/>
      <c r="F918" s="160"/>
      <c r="G918" s="160"/>
      <c r="H918" s="160"/>
      <c r="I918" s="160"/>
      <c r="J918" s="160"/>
      <c r="K918" s="160"/>
      <c r="L918" s="160"/>
      <c r="M918" s="160"/>
      <c r="N918" s="160"/>
      <c r="O918" s="160"/>
      <c r="P918" s="160"/>
      <c r="Q918" s="160"/>
      <c r="R918" s="160"/>
      <c r="S918" s="160"/>
      <c r="T918" s="160"/>
      <c r="U918" s="160"/>
      <c r="V918" s="160"/>
      <c r="W918" s="160"/>
      <c r="X918" s="160"/>
      <c r="Y918" s="160"/>
      <c r="Z918" s="160"/>
    </row>
    <row r="919" spans="1:26" ht="14.25" customHeight="1">
      <c r="A919" s="160"/>
      <c r="B919" s="161"/>
      <c r="C919" s="160"/>
      <c r="D919" s="160"/>
      <c r="E919" s="160"/>
      <c r="F919" s="160"/>
      <c r="G919" s="160"/>
      <c r="H919" s="160"/>
      <c r="I919" s="160"/>
      <c r="J919" s="160"/>
      <c r="K919" s="160"/>
      <c r="L919" s="160"/>
      <c r="M919" s="160"/>
      <c r="N919" s="160"/>
      <c r="O919" s="160"/>
      <c r="P919" s="160"/>
      <c r="Q919" s="160"/>
      <c r="R919" s="160"/>
      <c r="S919" s="160"/>
      <c r="T919" s="160"/>
      <c r="U919" s="160"/>
      <c r="V919" s="160"/>
      <c r="W919" s="160"/>
      <c r="X919" s="160"/>
      <c r="Y919" s="160"/>
      <c r="Z919" s="160"/>
    </row>
    <row r="920" spans="1:26" ht="14.25" customHeight="1">
      <c r="A920" s="160"/>
      <c r="B920" s="161"/>
      <c r="C920" s="160"/>
      <c r="D920" s="160"/>
      <c r="E920" s="160"/>
      <c r="F920" s="160"/>
      <c r="G920" s="160"/>
      <c r="H920" s="160"/>
      <c r="I920" s="160"/>
      <c r="J920" s="160"/>
      <c r="K920" s="160"/>
      <c r="L920" s="160"/>
      <c r="M920" s="160"/>
      <c r="N920" s="160"/>
      <c r="O920" s="160"/>
      <c r="P920" s="160"/>
      <c r="Q920" s="160"/>
      <c r="R920" s="160"/>
      <c r="S920" s="160"/>
      <c r="T920" s="160"/>
      <c r="U920" s="160"/>
      <c r="V920" s="160"/>
      <c r="W920" s="160"/>
      <c r="X920" s="160"/>
      <c r="Y920" s="160"/>
      <c r="Z920" s="160"/>
    </row>
    <row r="921" spans="1:26" ht="14.25" customHeight="1">
      <c r="A921" s="160"/>
      <c r="B921" s="161"/>
      <c r="C921" s="160"/>
      <c r="D921" s="160"/>
      <c r="E921" s="160"/>
      <c r="F921" s="160"/>
      <c r="G921" s="160"/>
      <c r="H921" s="160"/>
      <c r="I921" s="160"/>
      <c r="J921" s="160"/>
      <c r="K921" s="160"/>
      <c r="L921" s="160"/>
      <c r="M921" s="160"/>
      <c r="N921" s="160"/>
      <c r="O921" s="160"/>
      <c r="P921" s="160"/>
      <c r="Q921" s="160"/>
      <c r="R921" s="160"/>
      <c r="S921" s="160"/>
      <c r="T921" s="160"/>
      <c r="U921" s="160"/>
      <c r="V921" s="160"/>
      <c r="W921" s="160"/>
      <c r="X921" s="160"/>
      <c r="Y921" s="160"/>
      <c r="Z921" s="160"/>
    </row>
    <row r="922" spans="1:26" ht="14.25" customHeight="1">
      <c r="A922" s="160"/>
      <c r="B922" s="161"/>
      <c r="C922" s="160"/>
      <c r="D922" s="160"/>
      <c r="E922" s="160"/>
      <c r="F922" s="160"/>
      <c r="G922" s="160"/>
      <c r="H922" s="160"/>
      <c r="I922" s="160"/>
      <c r="J922" s="160"/>
      <c r="K922" s="160"/>
      <c r="L922" s="160"/>
      <c r="M922" s="160"/>
      <c r="N922" s="160"/>
      <c r="O922" s="160"/>
      <c r="P922" s="160"/>
      <c r="Q922" s="160"/>
      <c r="R922" s="160"/>
      <c r="S922" s="160"/>
      <c r="T922" s="160"/>
      <c r="U922" s="160"/>
      <c r="V922" s="160"/>
      <c r="W922" s="160"/>
      <c r="X922" s="160"/>
      <c r="Y922" s="160"/>
      <c r="Z922" s="160"/>
    </row>
    <row r="923" spans="1:26" ht="14.25" customHeight="1">
      <c r="A923" s="160"/>
      <c r="B923" s="161"/>
      <c r="C923" s="160"/>
      <c r="D923" s="160"/>
      <c r="E923" s="160"/>
      <c r="F923" s="160"/>
      <c r="G923" s="160"/>
      <c r="H923" s="160"/>
      <c r="I923" s="160"/>
      <c r="J923" s="160"/>
      <c r="K923" s="160"/>
      <c r="L923" s="160"/>
      <c r="M923" s="160"/>
      <c r="N923" s="160"/>
      <c r="O923" s="160"/>
      <c r="P923" s="160"/>
      <c r="Q923" s="160"/>
      <c r="R923" s="160"/>
      <c r="S923" s="160"/>
      <c r="T923" s="160"/>
      <c r="U923" s="160"/>
      <c r="V923" s="160"/>
      <c r="W923" s="160"/>
      <c r="X923" s="160"/>
      <c r="Y923" s="160"/>
      <c r="Z923" s="160"/>
    </row>
    <row r="924" spans="1:26" ht="14.25" customHeight="1">
      <c r="A924" s="160"/>
      <c r="B924" s="161"/>
      <c r="C924" s="160"/>
      <c r="D924" s="160"/>
      <c r="E924" s="160"/>
      <c r="F924" s="160"/>
      <c r="G924" s="160"/>
      <c r="H924" s="160"/>
      <c r="I924" s="160"/>
      <c r="J924" s="160"/>
      <c r="K924" s="160"/>
      <c r="L924" s="160"/>
      <c r="M924" s="160"/>
      <c r="N924" s="160"/>
      <c r="O924" s="160"/>
      <c r="P924" s="160"/>
      <c r="Q924" s="160"/>
      <c r="R924" s="160"/>
      <c r="S924" s="160"/>
      <c r="T924" s="160"/>
      <c r="U924" s="160"/>
      <c r="V924" s="160"/>
      <c r="W924" s="160"/>
      <c r="X924" s="160"/>
      <c r="Y924" s="160"/>
      <c r="Z924" s="160"/>
    </row>
    <row r="925" spans="1:26" ht="14.25" customHeight="1">
      <c r="A925" s="160"/>
      <c r="B925" s="161"/>
      <c r="C925" s="160"/>
      <c r="D925" s="160"/>
      <c r="E925" s="160"/>
      <c r="F925" s="160"/>
      <c r="G925" s="160"/>
      <c r="H925" s="160"/>
      <c r="I925" s="160"/>
      <c r="J925" s="160"/>
      <c r="K925" s="160"/>
      <c r="L925" s="160"/>
      <c r="M925" s="160"/>
      <c r="N925" s="160"/>
      <c r="O925" s="160"/>
      <c r="P925" s="160"/>
      <c r="Q925" s="160"/>
      <c r="R925" s="160"/>
      <c r="S925" s="160"/>
      <c r="T925" s="160"/>
      <c r="U925" s="160"/>
      <c r="V925" s="160"/>
      <c r="W925" s="160"/>
      <c r="X925" s="160"/>
      <c r="Y925" s="160"/>
      <c r="Z925" s="160"/>
    </row>
    <row r="926" spans="1:26" ht="14.25" customHeight="1">
      <c r="A926" s="160"/>
      <c r="B926" s="161"/>
      <c r="C926" s="160"/>
      <c r="D926" s="160"/>
      <c r="E926" s="160"/>
      <c r="F926" s="160"/>
      <c r="G926" s="160"/>
      <c r="H926" s="160"/>
      <c r="I926" s="160"/>
      <c r="J926" s="160"/>
      <c r="K926" s="160"/>
      <c r="L926" s="160"/>
      <c r="M926" s="160"/>
      <c r="N926" s="160"/>
      <c r="O926" s="160"/>
      <c r="P926" s="160"/>
      <c r="Q926" s="160"/>
      <c r="R926" s="160"/>
      <c r="S926" s="160"/>
      <c r="T926" s="160"/>
      <c r="U926" s="160"/>
      <c r="V926" s="160"/>
      <c r="W926" s="160"/>
      <c r="X926" s="160"/>
      <c r="Y926" s="160"/>
      <c r="Z926" s="160"/>
    </row>
    <row r="927" spans="1:26" ht="14.25" customHeight="1">
      <c r="A927" s="160"/>
      <c r="B927" s="161"/>
      <c r="C927" s="160"/>
      <c r="D927" s="160"/>
      <c r="E927" s="160"/>
      <c r="F927" s="160"/>
      <c r="G927" s="160"/>
      <c r="H927" s="160"/>
      <c r="I927" s="160"/>
      <c r="J927" s="160"/>
      <c r="K927" s="160"/>
      <c r="L927" s="160"/>
      <c r="M927" s="160"/>
      <c r="N927" s="160"/>
      <c r="O927" s="160"/>
      <c r="P927" s="160"/>
      <c r="Q927" s="160"/>
      <c r="R927" s="160"/>
      <c r="S927" s="160"/>
      <c r="T927" s="160"/>
      <c r="U927" s="160"/>
      <c r="V927" s="160"/>
      <c r="W927" s="160"/>
      <c r="X927" s="160"/>
      <c r="Y927" s="160"/>
      <c r="Z927" s="160"/>
    </row>
    <row r="928" spans="1:26" ht="14.25" customHeight="1">
      <c r="A928" s="160"/>
      <c r="B928" s="161"/>
      <c r="C928" s="160"/>
      <c r="D928" s="160"/>
      <c r="E928" s="160"/>
      <c r="F928" s="160"/>
      <c r="G928" s="160"/>
      <c r="H928" s="160"/>
      <c r="I928" s="160"/>
      <c r="J928" s="160"/>
      <c r="K928" s="160"/>
      <c r="L928" s="160"/>
      <c r="M928" s="160"/>
      <c r="N928" s="160"/>
      <c r="O928" s="160"/>
      <c r="P928" s="160"/>
      <c r="Q928" s="160"/>
      <c r="R928" s="160"/>
      <c r="S928" s="160"/>
      <c r="T928" s="160"/>
      <c r="U928" s="160"/>
      <c r="V928" s="160"/>
      <c r="W928" s="160"/>
      <c r="X928" s="160"/>
      <c r="Y928" s="160"/>
      <c r="Z928" s="160"/>
    </row>
    <row r="929" spans="1:26" ht="14.25" customHeight="1">
      <c r="A929" s="160"/>
      <c r="B929" s="161"/>
      <c r="C929" s="160"/>
      <c r="D929" s="160"/>
      <c r="E929" s="160"/>
      <c r="F929" s="160"/>
      <c r="G929" s="160"/>
      <c r="H929" s="160"/>
      <c r="I929" s="160"/>
      <c r="J929" s="160"/>
      <c r="K929" s="160"/>
      <c r="L929" s="160"/>
      <c r="M929" s="160"/>
      <c r="N929" s="160"/>
      <c r="O929" s="160"/>
      <c r="P929" s="160"/>
      <c r="Q929" s="160"/>
      <c r="R929" s="160"/>
      <c r="S929" s="160"/>
      <c r="T929" s="160"/>
      <c r="U929" s="160"/>
      <c r="V929" s="160"/>
      <c r="W929" s="160"/>
      <c r="X929" s="160"/>
      <c r="Y929" s="160"/>
      <c r="Z929" s="160"/>
    </row>
    <row r="930" spans="1:26" ht="14.25" customHeight="1">
      <c r="A930" s="160"/>
      <c r="B930" s="161"/>
      <c r="C930" s="160"/>
      <c r="D930" s="160"/>
      <c r="E930" s="160"/>
      <c r="F930" s="160"/>
      <c r="G930" s="160"/>
      <c r="H930" s="160"/>
      <c r="I930" s="160"/>
      <c r="J930" s="160"/>
      <c r="K930" s="160"/>
      <c r="L930" s="160"/>
      <c r="M930" s="160"/>
      <c r="N930" s="160"/>
      <c r="O930" s="160"/>
      <c r="P930" s="160"/>
      <c r="Q930" s="160"/>
      <c r="R930" s="160"/>
      <c r="S930" s="160"/>
      <c r="T930" s="160"/>
      <c r="U930" s="160"/>
      <c r="V930" s="160"/>
      <c r="W930" s="160"/>
      <c r="X930" s="160"/>
      <c r="Y930" s="160"/>
      <c r="Z930" s="160"/>
    </row>
    <row r="931" spans="1:26" ht="14.25" customHeight="1">
      <c r="A931" s="160"/>
      <c r="B931" s="161"/>
      <c r="C931" s="160"/>
      <c r="D931" s="160"/>
      <c r="E931" s="160"/>
      <c r="F931" s="160"/>
      <c r="G931" s="160"/>
      <c r="H931" s="160"/>
      <c r="I931" s="160"/>
      <c r="J931" s="160"/>
      <c r="K931" s="160"/>
      <c r="L931" s="160"/>
      <c r="M931" s="160"/>
      <c r="N931" s="160"/>
      <c r="O931" s="160"/>
      <c r="P931" s="160"/>
      <c r="Q931" s="160"/>
      <c r="R931" s="160"/>
      <c r="S931" s="160"/>
      <c r="T931" s="160"/>
      <c r="U931" s="160"/>
      <c r="V931" s="160"/>
      <c r="W931" s="160"/>
      <c r="X931" s="160"/>
      <c r="Y931" s="160"/>
      <c r="Z931" s="160"/>
    </row>
    <row r="932" spans="1:26" ht="14.25" customHeight="1">
      <c r="A932" s="160"/>
      <c r="B932" s="161"/>
      <c r="C932" s="160"/>
      <c r="D932" s="160"/>
      <c r="E932" s="160"/>
      <c r="F932" s="160"/>
      <c r="G932" s="160"/>
      <c r="H932" s="160"/>
      <c r="I932" s="160"/>
      <c r="J932" s="160"/>
      <c r="K932" s="160"/>
      <c r="L932" s="160"/>
      <c r="M932" s="160"/>
      <c r="N932" s="160"/>
      <c r="O932" s="160"/>
      <c r="P932" s="160"/>
      <c r="Q932" s="160"/>
      <c r="R932" s="160"/>
      <c r="S932" s="160"/>
      <c r="T932" s="160"/>
      <c r="U932" s="160"/>
      <c r="V932" s="160"/>
      <c r="W932" s="160"/>
      <c r="X932" s="160"/>
      <c r="Y932" s="160"/>
      <c r="Z932" s="160"/>
    </row>
    <row r="933" spans="1:26" ht="14.25" customHeight="1">
      <c r="A933" s="160"/>
      <c r="B933" s="161"/>
      <c r="C933" s="160"/>
      <c r="D933" s="160"/>
      <c r="E933" s="160"/>
      <c r="F933" s="160"/>
      <c r="G933" s="160"/>
      <c r="H933" s="160"/>
      <c r="I933" s="160"/>
      <c r="J933" s="160"/>
      <c r="K933" s="160"/>
      <c r="L933" s="160"/>
      <c r="M933" s="160"/>
      <c r="N933" s="160"/>
      <c r="O933" s="160"/>
      <c r="P933" s="160"/>
      <c r="Q933" s="160"/>
      <c r="R933" s="160"/>
      <c r="S933" s="160"/>
      <c r="T933" s="160"/>
      <c r="U933" s="160"/>
      <c r="V933" s="160"/>
      <c r="W933" s="160"/>
      <c r="X933" s="160"/>
      <c r="Y933" s="160"/>
      <c r="Z933" s="160"/>
    </row>
    <row r="934" spans="1:26" ht="14.25" customHeight="1">
      <c r="A934" s="160"/>
      <c r="B934" s="161"/>
      <c r="C934" s="160"/>
      <c r="D934" s="160"/>
      <c r="E934" s="160"/>
      <c r="F934" s="160"/>
      <c r="G934" s="160"/>
      <c r="H934" s="160"/>
      <c r="I934" s="160"/>
      <c r="J934" s="160"/>
      <c r="K934" s="160"/>
      <c r="L934" s="160"/>
      <c r="M934" s="160"/>
      <c r="N934" s="160"/>
      <c r="O934" s="160"/>
      <c r="P934" s="160"/>
      <c r="Q934" s="160"/>
      <c r="R934" s="160"/>
      <c r="S934" s="160"/>
      <c r="T934" s="160"/>
      <c r="U934" s="160"/>
      <c r="V934" s="160"/>
      <c r="W934" s="160"/>
      <c r="X934" s="160"/>
      <c r="Y934" s="160"/>
      <c r="Z934" s="160"/>
    </row>
    <row r="935" spans="1:26" ht="14.25" customHeight="1">
      <c r="A935" s="160"/>
      <c r="B935" s="161"/>
      <c r="C935" s="160"/>
      <c r="D935" s="160"/>
      <c r="E935" s="160"/>
      <c r="F935" s="160"/>
      <c r="G935" s="160"/>
      <c r="H935" s="160"/>
      <c r="I935" s="160"/>
      <c r="J935" s="160"/>
      <c r="K935" s="160"/>
      <c r="L935" s="160"/>
      <c r="M935" s="160"/>
      <c r="N935" s="160"/>
      <c r="O935" s="160"/>
      <c r="P935" s="160"/>
      <c r="Q935" s="160"/>
      <c r="R935" s="160"/>
      <c r="S935" s="160"/>
      <c r="T935" s="160"/>
      <c r="U935" s="160"/>
      <c r="V935" s="160"/>
      <c r="W935" s="160"/>
      <c r="X935" s="160"/>
      <c r="Y935" s="160"/>
      <c r="Z935" s="160"/>
    </row>
    <row r="936" spans="1:26" ht="14.25" customHeight="1">
      <c r="A936" s="160"/>
      <c r="B936" s="161"/>
      <c r="C936" s="160"/>
      <c r="D936" s="160"/>
      <c r="E936" s="160"/>
      <c r="F936" s="160"/>
      <c r="G936" s="160"/>
      <c r="H936" s="160"/>
      <c r="I936" s="160"/>
      <c r="J936" s="160"/>
      <c r="K936" s="160"/>
      <c r="L936" s="160"/>
      <c r="M936" s="160"/>
      <c r="N936" s="160"/>
      <c r="O936" s="160"/>
      <c r="P936" s="160"/>
      <c r="Q936" s="160"/>
      <c r="R936" s="160"/>
      <c r="S936" s="160"/>
      <c r="T936" s="160"/>
      <c r="U936" s="160"/>
      <c r="V936" s="160"/>
      <c r="W936" s="160"/>
      <c r="X936" s="160"/>
      <c r="Y936" s="160"/>
      <c r="Z936" s="160"/>
    </row>
    <row r="937" spans="1:26" ht="14.25" customHeight="1">
      <c r="A937" s="160"/>
      <c r="B937" s="161"/>
      <c r="C937" s="160"/>
      <c r="D937" s="160"/>
      <c r="E937" s="160"/>
      <c r="F937" s="160"/>
      <c r="G937" s="160"/>
      <c r="H937" s="160"/>
      <c r="I937" s="160"/>
      <c r="J937" s="160"/>
      <c r="K937" s="160"/>
      <c r="L937" s="160"/>
      <c r="M937" s="160"/>
      <c r="N937" s="160"/>
      <c r="O937" s="160"/>
      <c r="P937" s="160"/>
      <c r="Q937" s="160"/>
      <c r="R937" s="160"/>
      <c r="S937" s="160"/>
      <c r="T937" s="160"/>
      <c r="U937" s="160"/>
      <c r="V937" s="160"/>
      <c r="W937" s="160"/>
      <c r="X937" s="160"/>
      <c r="Y937" s="160"/>
      <c r="Z937" s="160"/>
    </row>
    <row r="938" spans="1:26" ht="14.25" customHeight="1">
      <c r="A938" s="160"/>
      <c r="B938" s="161"/>
      <c r="C938" s="160"/>
      <c r="D938" s="160"/>
      <c r="E938" s="160"/>
      <c r="F938" s="160"/>
      <c r="G938" s="160"/>
      <c r="H938" s="160"/>
      <c r="I938" s="160"/>
      <c r="J938" s="160"/>
      <c r="K938" s="160"/>
      <c r="L938" s="160"/>
      <c r="M938" s="160"/>
      <c r="N938" s="160"/>
      <c r="O938" s="160"/>
      <c r="P938" s="160"/>
      <c r="Q938" s="160"/>
      <c r="R938" s="160"/>
      <c r="S938" s="160"/>
      <c r="T938" s="160"/>
      <c r="U938" s="160"/>
      <c r="V938" s="160"/>
      <c r="W938" s="160"/>
      <c r="X938" s="160"/>
      <c r="Y938" s="160"/>
      <c r="Z938" s="160"/>
    </row>
    <row r="939" spans="1:26" ht="14.25" customHeight="1">
      <c r="A939" s="160"/>
      <c r="B939" s="161"/>
      <c r="C939" s="160"/>
      <c r="D939" s="160"/>
      <c r="E939" s="160"/>
      <c r="F939" s="160"/>
      <c r="G939" s="160"/>
      <c r="H939" s="160"/>
      <c r="I939" s="160"/>
      <c r="J939" s="160"/>
      <c r="K939" s="160"/>
      <c r="L939" s="160"/>
      <c r="M939" s="160"/>
      <c r="N939" s="160"/>
      <c r="O939" s="160"/>
      <c r="P939" s="160"/>
      <c r="Q939" s="160"/>
      <c r="R939" s="160"/>
      <c r="S939" s="160"/>
      <c r="T939" s="160"/>
      <c r="U939" s="160"/>
      <c r="V939" s="160"/>
      <c r="W939" s="160"/>
      <c r="X939" s="160"/>
      <c r="Y939" s="160"/>
      <c r="Z939" s="160"/>
    </row>
    <row r="940" spans="1:26" ht="14.25" customHeight="1">
      <c r="A940" s="160"/>
      <c r="B940" s="161"/>
      <c r="C940" s="160"/>
      <c r="D940" s="160"/>
      <c r="E940" s="160"/>
      <c r="F940" s="160"/>
      <c r="G940" s="160"/>
      <c r="H940" s="160"/>
      <c r="I940" s="160"/>
      <c r="J940" s="160"/>
      <c r="K940" s="160"/>
      <c r="L940" s="160"/>
      <c r="M940" s="160"/>
      <c r="N940" s="160"/>
      <c r="O940" s="160"/>
      <c r="P940" s="160"/>
      <c r="Q940" s="160"/>
      <c r="R940" s="160"/>
      <c r="S940" s="160"/>
      <c r="T940" s="160"/>
      <c r="U940" s="160"/>
      <c r="V940" s="160"/>
      <c r="W940" s="160"/>
      <c r="X940" s="160"/>
      <c r="Y940" s="160"/>
      <c r="Z940" s="160"/>
    </row>
    <row r="941" spans="1:26" ht="14.25" customHeight="1">
      <c r="A941" s="160"/>
      <c r="B941" s="161"/>
      <c r="C941" s="160"/>
      <c r="D941" s="160"/>
      <c r="E941" s="160"/>
      <c r="F941" s="160"/>
      <c r="G941" s="160"/>
      <c r="H941" s="160"/>
      <c r="I941" s="160"/>
      <c r="J941" s="160"/>
      <c r="K941" s="160"/>
      <c r="L941" s="160"/>
      <c r="M941" s="160"/>
      <c r="N941" s="160"/>
      <c r="O941" s="160"/>
      <c r="P941" s="160"/>
      <c r="Q941" s="160"/>
      <c r="R941" s="160"/>
      <c r="S941" s="160"/>
      <c r="T941" s="160"/>
      <c r="U941" s="160"/>
      <c r="V941" s="160"/>
      <c r="W941" s="160"/>
      <c r="X941" s="160"/>
      <c r="Y941" s="160"/>
      <c r="Z941" s="160"/>
    </row>
    <row r="942" spans="1:26" ht="14.25" customHeight="1">
      <c r="A942" s="160"/>
      <c r="B942" s="161"/>
      <c r="C942" s="160"/>
      <c r="D942" s="160"/>
      <c r="E942" s="160"/>
      <c r="F942" s="160"/>
      <c r="G942" s="160"/>
      <c r="H942" s="160"/>
      <c r="I942" s="160"/>
      <c r="J942" s="160"/>
      <c r="K942" s="160"/>
      <c r="L942" s="160"/>
      <c r="M942" s="160"/>
      <c r="N942" s="160"/>
      <c r="O942" s="160"/>
      <c r="P942" s="160"/>
      <c r="Q942" s="160"/>
      <c r="R942" s="160"/>
      <c r="S942" s="160"/>
      <c r="T942" s="160"/>
      <c r="U942" s="160"/>
      <c r="V942" s="160"/>
      <c r="W942" s="160"/>
      <c r="X942" s="160"/>
      <c r="Y942" s="160"/>
      <c r="Z942" s="160"/>
    </row>
    <row r="943" spans="1:26" ht="14.25" customHeight="1">
      <c r="A943" s="160"/>
      <c r="B943" s="161"/>
      <c r="C943" s="160"/>
      <c r="D943" s="160"/>
      <c r="E943" s="160"/>
      <c r="F943" s="160"/>
      <c r="G943" s="160"/>
      <c r="H943" s="160"/>
      <c r="I943" s="160"/>
      <c r="J943" s="160"/>
      <c r="K943" s="160"/>
      <c r="L943" s="160"/>
      <c r="M943" s="160"/>
      <c r="N943" s="160"/>
      <c r="O943" s="160"/>
      <c r="P943" s="160"/>
      <c r="Q943" s="160"/>
      <c r="R943" s="160"/>
      <c r="S943" s="160"/>
      <c r="T943" s="160"/>
      <c r="U943" s="160"/>
      <c r="V943" s="160"/>
      <c r="W943" s="160"/>
      <c r="X943" s="160"/>
      <c r="Y943" s="160"/>
      <c r="Z943" s="160"/>
    </row>
    <row r="944" spans="1:26" ht="14.25" customHeight="1">
      <c r="A944" s="160"/>
      <c r="B944" s="161"/>
      <c r="C944" s="160"/>
      <c r="D944" s="160"/>
      <c r="E944" s="160"/>
      <c r="F944" s="160"/>
      <c r="G944" s="160"/>
      <c r="H944" s="160"/>
      <c r="I944" s="160"/>
      <c r="J944" s="160"/>
      <c r="K944" s="160"/>
      <c r="L944" s="160"/>
      <c r="M944" s="160"/>
      <c r="N944" s="160"/>
      <c r="O944" s="160"/>
      <c r="P944" s="160"/>
      <c r="Q944" s="160"/>
      <c r="R944" s="160"/>
      <c r="S944" s="160"/>
      <c r="T944" s="160"/>
      <c r="U944" s="160"/>
      <c r="V944" s="160"/>
      <c r="W944" s="160"/>
      <c r="X944" s="160"/>
      <c r="Y944" s="160"/>
      <c r="Z944" s="160"/>
    </row>
    <row r="945" spans="1:26" ht="14.25" customHeight="1">
      <c r="A945" s="160"/>
      <c r="B945" s="161"/>
      <c r="C945" s="160"/>
      <c r="D945" s="160"/>
      <c r="E945" s="160"/>
      <c r="F945" s="160"/>
      <c r="G945" s="160"/>
      <c r="H945" s="160"/>
      <c r="I945" s="160"/>
      <c r="J945" s="160"/>
      <c r="K945" s="160"/>
      <c r="L945" s="160"/>
      <c r="M945" s="160"/>
      <c r="N945" s="160"/>
      <c r="O945" s="160"/>
      <c r="P945" s="160"/>
      <c r="Q945" s="160"/>
      <c r="R945" s="160"/>
      <c r="S945" s="160"/>
      <c r="T945" s="160"/>
      <c r="U945" s="160"/>
      <c r="V945" s="160"/>
      <c r="W945" s="160"/>
      <c r="X945" s="160"/>
      <c r="Y945" s="160"/>
      <c r="Z945" s="160"/>
    </row>
    <row r="946" spans="1:26" ht="14.25" customHeight="1">
      <c r="A946" s="160"/>
      <c r="B946" s="161"/>
      <c r="C946" s="160"/>
      <c r="D946" s="160"/>
      <c r="E946" s="160"/>
      <c r="F946" s="160"/>
      <c r="G946" s="160"/>
      <c r="H946" s="160"/>
      <c r="I946" s="160"/>
      <c r="J946" s="160"/>
      <c r="K946" s="160"/>
      <c r="L946" s="160"/>
      <c r="M946" s="160"/>
      <c r="N946" s="160"/>
      <c r="O946" s="160"/>
      <c r="P946" s="160"/>
      <c r="Q946" s="160"/>
      <c r="R946" s="160"/>
      <c r="S946" s="160"/>
      <c r="T946" s="160"/>
      <c r="U946" s="160"/>
      <c r="V946" s="160"/>
      <c r="W946" s="160"/>
      <c r="X946" s="160"/>
      <c r="Y946" s="160"/>
      <c r="Z946" s="160"/>
    </row>
    <row r="947" spans="1:26" ht="14.25" customHeight="1">
      <c r="A947" s="160"/>
      <c r="B947" s="161"/>
      <c r="C947" s="160"/>
      <c r="D947" s="160"/>
      <c r="E947" s="160"/>
      <c r="F947" s="160"/>
      <c r="G947" s="160"/>
      <c r="H947" s="160"/>
      <c r="I947" s="160"/>
      <c r="J947" s="160"/>
      <c r="K947" s="160"/>
      <c r="L947" s="160"/>
      <c r="M947" s="160"/>
      <c r="N947" s="160"/>
      <c r="O947" s="160"/>
      <c r="P947" s="160"/>
      <c r="Q947" s="160"/>
      <c r="R947" s="160"/>
      <c r="S947" s="160"/>
      <c r="T947" s="160"/>
      <c r="U947" s="160"/>
      <c r="V947" s="160"/>
      <c r="W947" s="160"/>
      <c r="X947" s="160"/>
      <c r="Y947" s="160"/>
      <c r="Z947" s="160"/>
    </row>
    <row r="948" spans="1:26" ht="14.25" customHeight="1">
      <c r="A948" s="160"/>
      <c r="B948" s="161"/>
      <c r="C948" s="160"/>
      <c r="D948" s="160"/>
      <c r="E948" s="160"/>
      <c r="F948" s="160"/>
      <c r="G948" s="160"/>
      <c r="H948" s="160"/>
      <c r="I948" s="160"/>
      <c r="J948" s="160"/>
      <c r="K948" s="160"/>
      <c r="L948" s="160"/>
      <c r="M948" s="160"/>
      <c r="N948" s="160"/>
      <c r="O948" s="160"/>
      <c r="P948" s="160"/>
      <c r="Q948" s="160"/>
      <c r="R948" s="160"/>
      <c r="S948" s="160"/>
      <c r="T948" s="160"/>
      <c r="U948" s="160"/>
      <c r="V948" s="160"/>
      <c r="W948" s="160"/>
      <c r="X948" s="160"/>
      <c r="Y948" s="160"/>
      <c r="Z948" s="160"/>
    </row>
    <row r="949" spans="1:26" ht="14.25" customHeight="1">
      <c r="A949" s="160"/>
      <c r="B949" s="161"/>
      <c r="C949" s="160"/>
      <c r="D949" s="160"/>
      <c r="E949" s="160"/>
      <c r="F949" s="160"/>
      <c r="G949" s="160"/>
      <c r="H949" s="160"/>
      <c r="I949" s="160"/>
      <c r="J949" s="160"/>
      <c r="K949" s="160"/>
      <c r="L949" s="160"/>
      <c r="M949" s="160"/>
      <c r="N949" s="160"/>
      <c r="O949" s="160"/>
      <c r="P949" s="160"/>
      <c r="Q949" s="160"/>
      <c r="R949" s="160"/>
      <c r="S949" s="160"/>
      <c r="T949" s="160"/>
      <c r="U949" s="160"/>
      <c r="V949" s="160"/>
      <c r="W949" s="160"/>
      <c r="X949" s="160"/>
      <c r="Y949" s="160"/>
      <c r="Z949" s="160"/>
    </row>
    <row r="950" spans="1:26" ht="14.25" customHeight="1">
      <c r="A950" s="160"/>
      <c r="B950" s="161"/>
      <c r="C950" s="160"/>
      <c r="D950" s="160"/>
      <c r="E950" s="160"/>
      <c r="F950" s="160"/>
      <c r="G950" s="160"/>
      <c r="H950" s="160"/>
      <c r="I950" s="160"/>
      <c r="J950" s="160"/>
      <c r="K950" s="160"/>
      <c r="L950" s="160"/>
      <c r="M950" s="160"/>
      <c r="N950" s="160"/>
      <c r="O950" s="160"/>
      <c r="P950" s="160"/>
      <c r="Q950" s="160"/>
      <c r="R950" s="160"/>
      <c r="S950" s="160"/>
      <c r="T950" s="160"/>
      <c r="U950" s="160"/>
      <c r="V950" s="160"/>
      <c r="W950" s="160"/>
      <c r="X950" s="160"/>
      <c r="Y950" s="160"/>
      <c r="Z950" s="160"/>
    </row>
    <row r="951" spans="1:26" ht="14.25" customHeight="1">
      <c r="A951" s="160"/>
      <c r="B951" s="161"/>
      <c r="C951" s="160"/>
      <c r="D951" s="160"/>
      <c r="E951" s="160"/>
      <c r="F951" s="160"/>
      <c r="G951" s="160"/>
      <c r="H951" s="160"/>
      <c r="I951" s="160"/>
      <c r="J951" s="160"/>
      <c r="K951" s="160"/>
      <c r="L951" s="160"/>
      <c r="M951" s="160"/>
      <c r="N951" s="160"/>
      <c r="O951" s="160"/>
      <c r="P951" s="160"/>
      <c r="Q951" s="160"/>
      <c r="R951" s="160"/>
      <c r="S951" s="160"/>
      <c r="T951" s="160"/>
      <c r="U951" s="160"/>
      <c r="V951" s="160"/>
      <c r="W951" s="160"/>
      <c r="X951" s="160"/>
      <c r="Y951" s="160"/>
      <c r="Z951" s="160"/>
    </row>
    <row r="952" spans="1:26" ht="14.25" customHeight="1">
      <c r="A952" s="160"/>
      <c r="B952" s="161"/>
      <c r="C952" s="160"/>
      <c r="D952" s="160"/>
      <c r="E952" s="160"/>
      <c r="F952" s="160"/>
      <c r="G952" s="160"/>
      <c r="H952" s="160"/>
      <c r="I952" s="160"/>
      <c r="J952" s="160"/>
      <c r="K952" s="160"/>
      <c r="L952" s="160"/>
      <c r="M952" s="160"/>
      <c r="N952" s="160"/>
      <c r="O952" s="160"/>
      <c r="P952" s="160"/>
      <c r="Q952" s="160"/>
      <c r="R952" s="160"/>
      <c r="S952" s="160"/>
      <c r="T952" s="160"/>
      <c r="U952" s="160"/>
      <c r="V952" s="160"/>
      <c r="W952" s="160"/>
      <c r="X952" s="160"/>
      <c r="Y952" s="160"/>
      <c r="Z952" s="160"/>
    </row>
    <row r="953" spans="1:26" ht="14.25" customHeight="1">
      <c r="A953" s="160"/>
      <c r="B953" s="161"/>
      <c r="C953" s="160"/>
      <c r="D953" s="160"/>
      <c r="E953" s="160"/>
      <c r="F953" s="160"/>
      <c r="G953" s="160"/>
      <c r="H953" s="160"/>
      <c r="I953" s="160"/>
      <c r="J953" s="160"/>
      <c r="K953" s="160"/>
      <c r="L953" s="160"/>
      <c r="M953" s="160"/>
      <c r="N953" s="160"/>
      <c r="O953" s="160"/>
      <c r="P953" s="160"/>
      <c r="Q953" s="160"/>
      <c r="R953" s="160"/>
      <c r="S953" s="160"/>
      <c r="T953" s="160"/>
      <c r="U953" s="160"/>
      <c r="V953" s="160"/>
      <c r="W953" s="160"/>
      <c r="X953" s="160"/>
      <c r="Y953" s="160"/>
      <c r="Z953" s="160"/>
    </row>
    <row r="954" spans="1:26" ht="14.25" customHeight="1">
      <c r="A954" s="160"/>
      <c r="B954" s="161"/>
      <c r="C954" s="160"/>
      <c r="D954" s="160"/>
      <c r="E954" s="160"/>
      <c r="F954" s="160"/>
      <c r="G954" s="160"/>
      <c r="H954" s="160"/>
      <c r="I954" s="160"/>
      <c r="J954" s="160"/>
      <c r="K954" s="160"/>
      <c r="L954" s="160"/>
      <c r="M954" s="160"/>
      <c r="N954" s="160"/>
      <c r="O954" s="160"/>
      <c r="P954" s="160"/>
      <c r="Q954" s="160"/>
      <c r="R954" s="160"/>
      <c r="S954" s="160"/>
      <c r="T954" s="160"/>
      <c r="U954" s="160"/>
      <c r="V954" s="160"/>
      <c r="W954" s="160"/>
      <c r="X954" s="160"/>
      <c r="Y954" s="160"/>
      <c r="Z954" s="160"/>
    </row>
    <row r="955" spans="1:26" ht="14.25" customHeight="1">
      <c r="A955" s="160"/>
      <c r="B955" s="161"/>
      <c r="C955" s="160"/>
      <c r="D955" s="160"/>
      <c r="E955" s="160"/>
      <c r="F955" s="160"/>
      <c r="G955" s="160"/>
      <c r="H955" s="160"/>
      <c r="I955" s="160"/>
      <c r="J955" s="160"/>
      <c r="K955" s="160"/>
      <c r="L955" s="160"/>
      <c r="M955" s="160"/>
      <c r="N955" s="160"/>
      <c r="O955" s="160"/>
      <c r="P955" s="160"/>
      <c r="Q955" s="160"/>
      <c r="R955" s="160"/>
      <c r="S955" s="160"/>
      <c r="T955" s="160"/>
      <c r="U955" s="160"/>
      <c r="V955" s="160"/>
      <c r="W955" s="160"/>
      <c r="X955" s="160"/>
      <c r="Y955" s="160"/>
      <c r="Z955" s="160"/>
    </row>
    <row r="956" spans="1:26" ht="14.25" customHeight="1">
      <c r="A956" s="160"/>
      <c r="B956" s="161"/>
      <c r="C956" s="160"/>
      <c r="D956" s="160"/>
      <c r="E956" s="160"/>
      <c r="F956" s="160"/>
      <c r="G956" s="160"/>
      <c r="H956" s="160"/>
      <c r="I956" s="160"/>
      <c r="J956" s="160"/>
      <c r="K956" s="160"/>
      <c r="L956" s="160"/>
      <c r="M956" s="160"/>
      <c r="N956" s="160"/>
      <c r="O956" s="160"/>
      <c r="P956" s="160"/>
      <c r="Q956" s="160"/>
      <c r="R956" s="160"/>
      <c r="S956" s="160"/>
      <c r="T956" s="160"/>
      <c r="U956" s="160"/>
      <c r="V956" s="160"/>
      <c r="W956" s="160"/>
      <c r="X956" s="160"/>
      <c r="Y956" s="160"/>
      <c r="Z956" s="160"/>
    </row>
    <row r="957" spans="1:26" ht="14.25" customHeight="1">
      <c r="A957" s="160"/>
      <c r="B957" s="161"/>
      <c r="C957" s="160"/>
      <c r="D957" s="160"/>
      <c r="E957" s="160"/>
      <c r="F957" s="160"/>
      <c r="G957" s="160"/>
      <c r="H957" s="160"/>
      <c r="I957" s="160"/>
      <c r="J957" s="160"/>
      <c r="K957" s="160"/>
      <c r="L957" s="160"/>
      <c r="M957" s="160"/>
      <c r="N957" s="160"/>
      <c r="O957" s="160"/>
      <c r="P957" s="160"/>
      <c r="Q957" s="160"/>
      <c r="R957" s="160"/>
      <c r="S957" s="160"/>
      <c r="T957" s="160"/>
      <c r="U957" s="160"/>
      <c r="V957" s="160"/>
      <c r="W957" s="160"/>
      <c r="X957" s="160"/>
      <c r="Y957" s="160"/>
      <c r="Z957" s="160"/>
    </row>
    <row r="958" spans="1:26" ht="14.25" customHeight="1">
      <c r="A958" s="160"/>
      <c r="B958" s="161"/>
      <c r="C958" s="160"/>
      <c r="D958" s="160"/>
      <c r="E958" s="160"/>
      <c r="F958" s="160"/>
      <c r="G958" s="160"/>
      <c r="H958" s="160"/>
      <c r="I958" s="160"/>
      <c r="J958" s="160"/>
      <c r="K958" s="160"/>
      <c r="L958" s="160"/>
      <c r="M958" s="160"/>
      <c r="N958" s="160"/>
      <c r="O958" s="160"/>
      <c r="P958" s="160"/>
      <c r="Q958" s="160"/>
      <c r="R958" s="160"/>
      <c r="S958" s="160"/>
      <c r="T958" s="160"/>
      <c r="U958" s="160"/>
      <c r="V958" s="160"/>
      <c r="W958" s="160"/>
      <c r="X958" s="160"/>
      <c r="Y958" s="160"/>
      <c r="Z958" s="160"/>
    </row>
    <row r="959" spans="1:26" ht="14.25" customHeight="1">
      <c r="A959" s="160"/>
      <c r="B959" s="161"/>
      <c r="C959" s="160"/>
      <c r="D959" s="160"/>
      <c r="E959" s="160"/>
      <c r="F959" s="160"/>
      <c r="G959" s="160"/>
      <c r="H959" s="160"/>
      <c r="I959" s="160"/>
      <c r="J959" s="160"/>
      <c r="K959" s="160"/>
      <c r="L959" s="160"/>
      <c r="M959" s="160"/>
      <c r="N959" s="160"/>
      <c r="O959" s="160"/>
      <c r="P959" s="160"/>
      <c r="Q959" s="160"/>
      <c r="R959" s="160"/>
      <c r="S959" s="160"/>
      <c r="T959" s="160"/>
      <c r="U959" s="160"/>
      <c r="V959" s="160"/>
      <c r="W959" s="160"/>
      <c r="X959" s="160"/>
      <c r="Y959" s="160"/>
      <c r="Z959" s="160"/>
    </row>
    <row r="960" spans="1:26" ht="14.25" customHeight="1">
      <c r="A960" s="160"/>
      <c r="B960" s="161"/>
      <c r="C960" s="160"/>
      <c r="D960" s="160"/>
      <c r="E960" s="160"/>
      <c r="F960" s="160"/>
      <c r="G960" s="160"/>
      <c r="H960" s="160"/>
      <c r="I960" s="160"/>
      <c r="J960" s="160"/>
      <c r="K960" s="160"/>
      <c r="L960" s="160"/>
      <c r="M960" s="160"/>
      <c r="N960" s="160"/>
      <c r="O960" s="160"/>
      <c r="P960" s="160"/>
      <c r="Q960" s="160"/>
      <c r="R960" s="160"/>
      <c r="S960" s="160"/>
      <c r="T960" s="160"/>
      <c r="U960" s="160"/>
      <c r="V960" s="160"/>
      <c r="W960" s="160"/>
      <c r="X960" s="160"/>
      <c r="Y960" s="160"/>
      <c r="Z960" s="160"/>
    </row>
    <row r="961" spans="1:26" ht="14.25" customHeight="1">
      <c r="A961" s="160"/>
      <c r="B961" s="161"/>
      <c r="C961" s="160"/>
      <c r="D961" s="160"/>
      <c r="E961" s="160"/>
      <c r="F961" s="160"/>
      <c r="G961" s="160"/>
      <c r="H961" s="160"/>
      <c r="I961" s="160"/>
      <c r="J961" s="160"/>
      <c r="K961" s="160"/>
      <c r="L961" s="160"/>
      <c r="M961" s="160"/>
      <c r="N961" s="160"/>
      <c r="O961" s="160"/>
      <c r="P961" s="160"/>
      <c r="Q961" s="160"/>
      <c r="R961" s="160"/>
      <c r="S961" s="160"/>
      <c r="T961" s="160"/>
      <c r="U961" s="160"/>
      <c r="V961" s="160"/>
      <c r="W961" s="160"/>
      <c r="X961" s="160"/>
      <c r="Y961" s="160"/>
      <c r="Z961" s="160"/>
    </row>
    <row r="962" spans="1:26" ht="14.25" customHeight="1">
      <c r="A962" s="160"/>
      <c r="B962" s="161"/>
      <c r="C962" s="160"/>
      <c r="D962" s="160"/>
      <c r="E962" s="160"/>
      <c r="F962" s="160"/>
      <c r="G962" s="160"/>
      <c r="H962" s="160"/>
      <c r="I962" s="160"/>
      <c r="J962" s="160"/>
      <c r="K962" s="160"/>
      <c r="L962" s="160"/>
      <c r="M962" s="160"/>
      <c r="N962" s="160"/>
      <c r="O962" s="160"/>
      <c r="P962" s="160"/>
      <c r="Q962" s="160"/>
      <c r="R962" s="160"/>
      <c r="S962" s="160"/>
      <c r="T962" s="160"/>
      <c r="U962" s="160"/>
      <c r="V962" s="160"/>
      <c r="W962" s="160"/>
      <c r="X962" s="160"/>
      <c r="Y962" s="160"/>
      <c r="Z962" s="160"/>
    </row>
    <row r="963" spans="1:26" ht="14.25" customHeight="1">
      <c r="A963" s="160"/>
      <c r="B963" s="161"/>
      <c r="C963" s="160"/>
      <c r="D963" s="160"/>
      <c r="E963" s="160"/>
      <c r="F963" s="160"/>
      <c r="G963" s="160"/>
      <c r="H963" s="160"/>
      <c r="I963" s="160"/>
      <c r="J963" s="160"/>
      <c r="K963" s="160"/>
      <c r="L963" s="160"/>
      <c r="M963" s="160"/>
      <c r="N963" s="160"/>
      <c r="O963" s="160"/>
      <c r="P963" s="160"/>
      <c r="Q963" s="160"/>
      <c r="R963" s="160"/>
      <c r="S963" s="160"/>
      <c r="T963" s="160"/>
      <c r="U963" s="160"/>
      <c r="V963" s="160"/>
      <c r="W963" s="160"/>
      <c r="X963" s="160"/>
      <c r="Y963" s="160"/>
      <c r="Z963" s="160"/>
    </row>
    <row r="964" spans="1:26" ht="14.25" customHeight="1">
      <c r="A964" s="160"/>
      <c r="B964" s="161"/>
      <c r="C964" s="160"/>
      <c r="D964" s="160"/>
      <c r="E964" s="160"/>
      <c r="F964" s="160"/>
      <c r="G964" s="160"/>
      <c r="H964" s="160"/>
      <c r="I964" s="160"/>
      <c r="J964" s="160"/>
      <c r="K964" s="160"/>
      <c r="L964" s="160"/>
      <c r="M964" s="160"/>
      <c r="N964" s="160"/>
      <c r="O964" s="160"/>
      <c r="P964" s="160"/>
      <c r="Q964" s="160"/>
      <c r="R964" s="160"/>
      <c r="S964" s="160"/>
      <c r="T964" s="160"/>
      <c r="U964" s="160"/>
      <c r="V964" s="160"/>
      <c r="W964" s="160"/>
      <c r="X964" s="160"/>
      <c r="Y964" s="160"/>
      <c r="Z964" s="160"/>
    </row>
    <row r="965" spans="1:26" ht="14.25" customHeight="1">
      <c r="A965" s="160"/>
      <c r="B965" s="161"/>
      <c r="C965" s="160"/>
      <c r="D965" s="160"/>
      <c r="E965" s="160"/>
      <c r="F965" s="160"/>
      <c r="G965" s="160"/>
      <c r="H965" s="160"/>
      <c r="I965" s="160"/>
      <c r="J965" s="160"/>
      <c r="K965" s="160"/>
      <c r="L965" s="160"/>
      <c r="M965" s="160"/>
      <c r="N965" s="160"/>
      <c r="O965" s="160"/>
      <c r="P965" s="160"/>
      <c r="Q965" s="160"/>
      <c r="R965" s="160"/>
      <c r="S965" s="160"/>
      <c r="T965" s="160"/>
      <c r="U965" s="160"/>
      <c r="V965" s="160"/>
      <c r="W965" s="160"/>
      <c r="X965" s="160"/>
      <c r="Y965" s="160"/>
      <c r="Z965" s="160"/>
    </row>
    <row r="966" spans="1:26" ht="14.25" customHeight="1">
      <c r="A966" s="160"/>
      <c r="B966" s="161"/>
      <c r="C966" s="160"/>
      <c r="D966" s="160"/>
      <c r="E966" s="160"/>
      <c r="F966" s="160"/>
      <c r="G966" s="160"/>
      <c r="H966" s="160"/>
      <c r="I966" s="160"/>
      <c r="J966" s="160"/>
      <c r="K966" s="160"/>
      <c r="L966" s="160"/>
      <c r="M966" s="160"/>
      <c r="N966" s="160"/>
      <c r="O966" s="160"/>
      <c r="P966" s="160"/>
      <c r="Q966" s="160"/>
      <c r="R966" s="160"/>
      <c r="S966" s="160"/>
      <c r="T966" s="160"/>
      <c r="U966" s="160"/>
      <c r="V966" s="160"/>
      <c r="W966" s="160"/>
      <c r="X966" s="160"/>
      <c r="Y966" s="160"/>
      <c r="Z966" s="160"/>
    </row>
    <row r="967" spans="1:26" ht="14.25" customHeight="1">
      <c r="A967" s="160"/>
      <c r="B967" s="161"/>
      <c r="C967" s="160"/>
      <c r="D967" s="160"/>
      <c r="E967" s="160"/>
      <c r="F967" s="160"/>
      <c r="G967" s="160"/>
      <c r="H967" s="160"/>
      <c r="I967" s="160"/>
      <c r="J967" s="160"/>
      <c r="K967" s="160"/>
      <c r="L967" s="160"/>
      <c r="M967" s="160"/>
      <c r="N967" s="160"/>
      <c r="O967" s="160"/>
      <c r="P967" s="160"/>
      <c r="Q967" s="160"/>
      <c r="R967" s="160"/>
      <c r="S967" s="160"/>
      <c r="T967" s="160"/>
      <c r="U967" s="160"/>
      <c r="V967" s="160"/>
      <c r="W967" s="160"/>
      <c r="X967" s="160"/>
      <c r="Y967" s="160"/>
      <c r="Z967" s="160"/>
    </row>
    <row r="968" spans="1:26" ht="14.25" customHeight="1">
      <c r="A968" s="160"/>
      <c r="B968" s="161"/>
      <c r="C968" s="160"/>
      <c r="D968" s="160"/>
      <c r="E968" s="160"/>
      <c r="F968" s="160"/>
      <c r="G968" s="160"/>
      <c r="H968" s="160"/>
      <c r="I968" s="160"/>
      <c r="J968" s="160"/>
      <c r="K968" s="160"/>
      <c r="L968" s="160"/>
      <c r="M968" s="160"/>
      <c r="N968" s="160"/>
      <c r="O968" s="160"/>
      <c r="P968" s="160"/>
      <c r="Q968" s="160"/>
      <c r="R968" s="160"/>
      <c r="S968" s="160"/>
      <c r="T968" s="160"/>
      <c r="U968" s="160"/>
      <c r="V968" s="160"/>
      <c r="W968" s="160"/>
      <c r="X968" s="160"/>
      <c r="Y968" s="160"/>
      <c r="Z968" s="160"/>
    </row>
    <row r="969" spans="1:26" ht="14.25" customHeight="1">
      <c r="A969" s="160"/>
      <c r="B969" s="161"/>
      <c r="C969" s="160"/>
      <c r="D969" s="160"/>
      <c r="E969" s="160"/>
      <c r="F969" s="160"/>
      <c r="G969" s="160"/>
      <c r="H969" s="160"/>
      <c r="I969" s="160"/>
      <c r="J969" s="160"/>
      <c r="K969" s="160"/>
      <c r="L969" s="160"/>
      <c r="M969" s="160"/>
      <c r="N969" s="160"/>
      <c r="O969" s="160"/>
      <c r="P969" s="160"/>
      <c r="Q969" s="160"/>
      <c r="R969" s="160"/>
      <c r="S969" s="160"/>
      <c r="T969" s="160"/>
      <c r="U969" s="160"/>
      <c r="V969" s="160"/>
      <c r="W969" s="160"/>
      <c r="X969" s="160"/>
      <c r="Y969" s="160"/>
      <c r="Z969" s="160"/>
    </row>
    <row r="970" spans="1:26" ht="14.25" customHeight="1">
      <c r="A970" s="160"/>
      <c r="B970" s="161"/>
      <c r="C970" s="160"/>
      <c r="D970" s="160"/>
      <c r="E970" s="160"/>
      <c r="F970" s="160"/>
      <c r="G970" s="160"/>
      <c r="H970" s="160"/>
      <c r="I970" s="160"/>
      <c r="J970" s="160"/>
      <c r="K970" s="160"/>
      <c r="L970" s="160"/>
      <c r="M970" s="160"/>
      <c r="N970" s="160"/>
      <c r="O970" s="160"/>
      <c r="P970" s="160"/>
      <c r="Q970" s="160"/>
      <c r="R970" s="160"/>
      <c r="S970" s="160"/>
      <c r="T970" s="160"/>
      <c r="U970" s="160"/>
      <c r="V970" s="160"/>
      <c r="W970" s="160"/>
      <c r="X970" s="160"/>
      <c r="Y970" s="160"/>
      <c r="Z970" s="160"/>
    </row>
    <row r="971" spans="1:26" ht="14.25" customHeight="1">
      <c r="A971" s="160"/>
      <c r="B971" s="161"/>
      <c r="C971" s="160"/>
      <c r="D971" s="160"/>
      <c r="E971" s="160"/>
      <c r="F971" s="160"/>
      <c r="G971" s="160"/>
      <c r="H971" s="160"/>
      <c r="I971" s="160"/>
      <c r="J971" s="160"/>
      <c r="K971" s="160"/>
      <c r="L971" s="160"/>
      <c r="M971" s="160"/>
      <c r="N971" s="160"/>
      <c r="O971" s="160"/>
      <c r="P971" s="160"/>
      <c r="Q971" s="160"/>
      <c r="R971" s="160"/>
      <c r="S971" s="160"/>
      <c r="T971" s="160"/>
      <c r="U971" s="160"/>
      <c r="V971" s="160"/>
      <c r="W971" s="160"/>
      <c r="X971" s="160"/>
      <c r="Y971" s="160"/>
      <c r="Z971" s="160"/>
    </row>
    <row r="972" spans="1:26" ht="14.25" customHeight="1">
      <c r="A972" s="160"/>
      <c r="B972" s="161"/>
      <c r="C972" s="160"/>
      <c r="D972" s="160"/>
      <c r="E972" s="160"/>
      <c r="F972" s="160"/>
      <c r="G972" s="160"/>
      <c r="H972" s="160"/>
      <c r="I972" s="160"/>
      <c r="J972" s="160"/>
      <c r="K972" s="160"/>
      <c r="L972" s="160"/>
      <c r="M972" s="160"/>
      <c r="N972" s="160"/>
      <c r="O972" s="160"/>
      <c r="P972" s="160"/>
      <c r="Q972" s="160"/>
      <c r="R972" s="160"/>
      <c r="S972" s="160"/>
      <c r="T972" s="160"/>
      <c r="U972" s="160"/>
      <c r="V972" s="160"/>
      <c r="W972" s="160"/>
      <c r="X972" s="160"/>
      <c r="Y972" s="160"/>
      <c r="Z972" s="160"/>
    </row>
    <row r="973" spans="1:26" ht="14.25" customHeight="1">
      <c r="A973" s="160"/>
      <c r="B973" s="161"/>
      <c r="C973" s="160"/>
      <c r="D973" s="160"/>
      <c r="E973" s="160"/>
      <c r="F973" s="160"/>
      <c r="G973" s="160"/>
      <c r="H973" s="160"/>
      <c r="I973" s="160"/>
      <c r="J973" s="160"/>
      <c r="K973" s="160"/>
      <c r="L973" s="160"/>
      <c r="M973" s="160"/>
      <c r="N973" s="160"/>
      <c r="O973" s="160"/>
      <c r="P973" s="160"/>
      <c r="Q973" s="160"/>
      <c r="R973" s="160"/>
      <c r="S973" s="160"/>
      <c r="T973" s="160"/>
      <c r="U973" s="160"/>
      <c r="V973" s="160"/>
      <c r="W973" s="160"/>
      <c r="X973" s="160"/>
      <c r="Y973" s="160"/>
      <c r="Z973" s="160"/>
    </row>
    <row r="974" spans="1:26" ht="14.25" customHeight="1">
      <c r="A974" s="160"/>
      <c r="B974" s="161"/>
      <c r="C974" s="160"/>
      <c r="D974" s="160"/>
      <c r="E974" s="160"/>
      <c r="F974" s="160"/>
      <c r="G974" s="160"/>
      <c r="H974" s="160"/>
      <c r="I974" s="160"/>
      <c r="J974" s="160"/>
      <c r="K974" s="160"/>
      <c r="L974" s="160"/>
      <c r="M974" s="160"/>
      <c r="N974" s="160"/>
      <c r="O974" s="160"/>
      <c r="P974" s="160"/>
      <c r="Q974" s="160"/>
      <c r="R974" s="160"/>
      <c r="S974" s="160"/>
      <c r="T974" s="160"/>
      <c r="U974" s="160"/>
      <c r="V974" s="160"/>
      <c r="W974" s="160"/>
      <c r="X974" s="160"/>
      <c r="Y974" s="160"/>
      <c r="Z974" s="160"/>
    </row>
    <row r="975" spans="1:26" ht="14.25" customHeight="1">
      <c r="A975" s="160"/>
      <c r="B975" s="161"/>
      <c r="C975" s="160"/>
      <c r="D975" s="160"/>
      <c r="E975" s="160"/>
      <c r="F975" s="160"/>
      <c r="G975" s="160"/>
      <c r="H975" s="160"/>
      <c r="I975" s="160"/>
      <c r="J975" s="160"/>
      <c r="K975" s="160"/>
      <c r="L975" s="160"/>
      <c r="M975" s="160"/>
      <c r="N975" s="160"/>
      <c r="O975" s="160"/>
      <c r="P975" s="160"/>
      <c r="Q975" s="160"/>
      <c r="R975" s="160"/>
      <c r="S975" s="160"/>
      <c r="T975" s="160"/>
      <c r="U975" s="160"/>
      <c r="V975" s="160"/>
      <c r="W975" s="160"/>
      <c r="X975" s="160"/>
      <c r="Y975" s="160"/>
      <c r="Z975" s="160"/>
    </row>
    <row r="976" spans="1:26" ht="14.25" customHeight="1">
      <c r="A976" s="160"/>
      <c r="B976" s="161"/>
      <c r="C976" s="160"/>
      <c r="D976" s="160"/>
      <c r="E976" s="160"/>
      <c r="F976" s="160"/>
      <c r="G976" s="160"/>
      <c r="H976" s="160"/>
      <c r="I976" s="160"/>
      <c r="J976" s="160"/>
      <c r="K976" s="160"/>
      <c r="L976" s="160"/>
      <c r="M976" s="160"/>
      <c r="N976" s="160"/>
      <c r="O976" s="160"/>
      <c r="P976" s="160"/>
      <c r="Q976" s="160"/>
      <c r="R976" s="160"/>
      <c r="S976" s="160"/>
      <c r="T976" s="160"/>
      <c r="U976" s="160"/>
      <c r="V976" s="160"/>
      <c r="W976" s="160"/>
      <c r="X976" s="160"/>
      <c r="Y976" s="160"/>
      <c r="Z976" s="160"/>
    </row>
    <row r="977" spans="1:26" ht="14.25" customHeight="1">
      <c r="A977" s="160"/>
      <c r="B977" s="161"/>
      <c r="C977" s="160"/>
      <c r="D977" s="160"/>
      <c r="E977" s="160"/>
      <c r="F977" s="160"/>
      <c r="G977" s="160"/>
      <c r="H977" s="160"/>
      <c r="I977" s="160"/>
      <c r="J977" s="160"/>
      <c r="K977" s="160"/>
      <c r="L977" s="160"/>
      <c r="M977" s="160"/>
      <c r="N977" s="160"/>
      <c r="O977" s="160"/>
      <c r="P977" s="160"/>
      <c r="Q977" s="160"/>
      <c r="R977" s="160"/>
      <c r="S977" s="160"/>
      <c r="T977" s="160"/>
      <c r="U977" s="160"/>
      <c r="V977" s="160"/>
      <c r="W977" s="160"/>
      <c r="X977" s="160"/>
      <c r="Y977" s="160"/>
      <c r="Z977" s="160"/>
    </row>
    <row r="978" spans="1:26" ht="14.25" customHeight="1">
      <c r="A978" s="160"/>
      <c r="B978" s="161"/>
      <c r="C978" s="160"/>
      <c r="D978" s="160"/>
      <c r="E978" s="160"/>
      <c r="F978" s="160"/>
      <c r="G978" s="160"/>
      <c r="H978" s="160"/>
      <c r="I978" s="160"/>
      <c r="J978" s="160"/>
      <c r="K978" s="160"/>
      <c r="L978" s="160"/>
      <c r="M978" s="160"/>
      <c r="N978" s="160"/>
      <c r="O978" s="160"/>
      <c r="P978" s="160"/>
      <c r="Q978" s="160"/>
      <c r="R978" s="160"/>
      <c r="S978" s="160"/>
      <c r="T978" s="160"/>
      <c r="U978" s="160"/>
      <c r="V978" s="160"/>
      <c r="W978" s="160"/>
      <c r="X978" s="160"/>
      <c r="Y978" s="160"/>
      <c r="Z978" s="160"/>
    </row>
    <row r="979" spans="1:26" ht="14.25" customHeight="1">
      <c r="A979" s="160"/>
      <c r="B979" s="161"/>
      <c r="C979" s="160"/>
      <c r="D979" s="160"/>
      <c r="E979" s="160"/>
      <c r="F979" s="160"/>
      <c r="G979" s="160"/>
      <c r="H979" s="160"/>
      <c r="I979" s="160"/>
      <c r="J979" s="160"/>
      <c r="K979" s="160"/>
      <c r="L979" s="160"/>
      <c r="M979" s="160"/>
      <c r="N979" s="160"/>
      <c r="O979" s="160"/>
      <c r="P979" s="160"/>
      <c r="Q979" s="160"/>
      <c r="R979" s="160"/>
      <c r="S979" s="160"/>
      <c r="T979" s="160"/>
      <c r="U979" s="160"/>
      <c r="V979" s="160"/>
      <c r="W979" s="160"/>
      <c r="X979" s="160"/>
      <c r="Y979" s="160"/>
      <c r="Z979" s="160"/>
    </row>
    <row r="980" spans="1:26" ht="14.25" customHeight="1">
      <c r="A980" s="160"/>
      <c r="B980" s="161"/>
      <c r="C980" s="160"/>
      <c r="D980" s="160"/>
      <c r="E980" s="160"/>
      <c r="F980" s="160"/>
      <c r="G980" s="160"/>
      <c r="H980" s="160"/>
      <c r="I980" s="160"/>
      <c r="J980" s="160"/>
      <c r="K980" s="160"/>
      <c r="L980" s="160"/>
      <c r="M980" s="160"/>
      <c r="N980" s="160"/>
      <c r="O980" s="160"/>
      <c r="P980" s="160"/>
      <c r="Q980" s="160"/>
      <c r="R980" s="160"/>
      <c r="S980" s="160"/>
      <c r="T980" s="160"/>
      <c r="U980" s="160"/>
      <c r="V980" s="160"/>
      <c r="W980" s="160"/>
      <c r="X980" s="160"/>
      <c r="Y980" s="160"/>
      <c r="Z980" s="160"/>
    </row>
    <row r="981" spans="1:26" ht="14.25" customHeight="1">
      <c r="A981" s="160"/>
      <c r="B981" s="161"/>
      <c r="C981" s="160"/>
      <c r="D981" s="160"/>
      <c r="E981" s="160"/>
      <c r="F981" s="160"/>
      <c r="G981" s="160"/>
      <c r="H981" s="160"/>
      <c r="I981" s="160"/>
      <c r="J981" s="160"/>
      <c r="K981" s="160"/>
      <c r="L981" s="160"/>
      <c r="M981" s="160"/>
      <c r="N981" s="160"/>
      <c r="O981" s="160"/>
      <c r="P981" s="160"/>
      <c r="Q981" s="160"/>
      <c r="R981" s="160"/>
      <c r="S981" s="160"/>
      <c r="T981" s="160"/>
      <c r="U981" s="160"/>
      <c r="V981" s="160"/>
      <c r="W981" s="160"/>
      <c r="X981" s="160"/>
      <c r="Y981" s="160"/>
      <c r="Z981" s="160"/>
    </row>
    <row r="982" spans="1:26" ht="14.25" customHeight="1">
      <c r="A982" s="160"/>
      <c r="B982" s="161"/>
      <c r="C982" s="160"/>
      <c r="D982" s="160"/>
      <c r="E982" s="160"/>
      <c r="F982" s="160"/>
      <c r="G982" s="160"/>
      <c r="H982" s="160"/>
      <c r="I982" s="160"/>
      <c r="J982" s="160"/>
      <c r="K982" s="160"/>
      <c r="L982" s="160"/>
      <c r="M982" s="160"/>
      <c r="N982" s="160"/>
      <c r="O982" s="160"/>
      <c r="P982" s="160"/>
      <c r="Q982" s="160"/>
      <c r="R982" s="160"/>
      <c r="S982" s="160"/>
      <c r="T982" s="160"/>
      <c r="U982" s="160"/>
      <c r="V982" s="160"/>
      <c r="W982" s="160"/>
      <c r="X982" s="160"/>
      <c r="Y982" s="160"/>
      <c r="Z982" s="160"/>
    </row>
    <row r="983" spans="1:26" ht="14.25" customHeight="1">
      <c r="A983" s="160"/>
      <c r="B983" s="161"/>
      <c r="C983" s="160"/>
      <c r="D983" s="160"/>
      <c r="E983" s="160"/>
      <c r="F983" s="160"/>
      <c r="G983" s="160"/>
      <c r="H983" s="160"/>
      <c r="I983" s="160"/>
      <c r="J983" s="160"/>
      <c r="K983" s="160"/>
      <c r="L983" s="160"/>
      <c r="M983" s="160"/>
      <c r="N983" s="160"/>
      <c r="O983" s="160"/>
      <c r="P983" s="160"/>
      <c r="Q983" s="160"/>
      <c r="R983" s="160"/>
      <c r="S983" s="160"/>
      <c r="T983" s="160"/>
      <c r="U983" s="160"/>
      <c r="V983" s="160"/>
      <c r="W983" s="160"/>
      <c r="X983" s="160"/>
      <c r="Y983" s="160"/>
      <c r="Z983" s="160"/>
    </row>
    <row r="984" spans="1:26" ht="14.25" customHeight="1">
      <c r="A984" s="160"/>
      <c r="B984" s="161"/>
      <c r="C984" s="160"/>
      <c r="D984" s="160"/>
      <c r="E984" s="160"/>
      <c r="F984" s="160"/>
      <c r="G984" s="160"/>
      <c r="H984" s="160"/>
      <c r="I984" s="160"/>
      <c r="J984" s="160"/>
      <c r="K984" s="160"/>
      <c r="L984" s="160"/>
      <c r="M984" s="160"/>
      <c r="N984" s="160"/>
      <c r="O984" s="160"/>
      <c r="P984" s="160"/>
      <c r="Q984" s="160"/>
      <c r="R984" s="160"/>
      <c r="S984" s="160"/>
      <c r="T984" s="160"/>
      <c r="U984" s="160"/>
      <c r="V984" s="160"/>
      <c r="W984" s="160"/>
      <c r="X984" s="160"/>
      <c r="Y984" s="160"/>
      <c r="Z984" s="160"/>
    </row>
    <row r="985" spans="1:26" ht="14.25" customHeight="1">
      <c r="A985" s="160"/>
      <c r="B985" s="161"/>
      <c r="C985" s="160"/>
      <c r="D985" s="160"/>
      <c r="E985" s="160"/>
      <c r="F985" s="160"/>
      <c r="G985" s="160"/>
      <c r="H985" s="160"/>
      <c r="I985" s="160"/>
      <c r="J985" s="160"/>
      <c r="K985" s="160"/>
      <c r="L985" s="160"/>
      <c r="M985" s="160"/>
      <c r="N985" s="160"/>
      <c r="O985" s="160"/>
      <c r="P985" s="160"/>
      <c r="Q985" s="160"/>
      <c r="R985" s="160"/>
      <c r="S985" s="160"/>
      <c r="T985" s="160"/>
      <c r="U985" s="160"/>
      <c r="V985" s="160"/>
      <c r="W985" s="160"/>
      <c r="X985" s="160"/>
      <c r="Y985" s="160"/>
      <c r="Z985" s="160"/>
    </row>
    <row r="986" spans="1:26" ht="14.25" customHeight="1">
      <c r="A986" s="160"/>
      <c r="B986" s="161"/>
      <c r="C986" s="160"/>
      <c r="D986" s="160"/>
      <c r="E986" s="160"/>
      <c r="F986" s="160"/>
      <c r="G986" s="160"/>
      <c r="H986" s="160"/>
      <c r="I986" s="160"/>
      <c r="J986" s="160"/>
      <c r="K986" s="160"/>
      <c r="L986" s="160"/>
      <c r="M986" s="160"/>
      <c r="N986" s="160"/>
      <c r="O986" s="160"/>
      <c r="P986" s="160"/>
      <c r="Q986" s="160"/>
      <c r="R986" s="160"/>
      <c r="S986" s="160"/>
      <c r="T986" s="160"/>
      <c r="U986" s="160"/>
      <c r="V986" s="160"/>
      <c r="W986" s="160"/>
      <c r="X986" s="160"/>
      <c r="Y986" s="160"/>
      <c r="Z986" s="160"/>
    </row>
    <row r="987" spans="1:26" ht="14.25" customHeight="1">
      <c r="A987" s="160"/>
      <c r="B987" s="161"/>
      <c r="C987" s="160"/>
      <c r="D987" s="160"/>
      <c r="E987" s="160"/>
      <c r="F987" s="160"/>
      <c r="G987" s="160"/>
      <c r="H987" s="160"/>
      <c r="I987" s="160"/>
      <c r="J987" s="160"/>
      <c r="K987" s="160"/>
      <c r="L987" s="160"/>
      <c r="M987" s="160"/>
      <c r="N987" s="160"/>
      <c r="O987" s="160"/>
      <c r="P987" s="160"/>
      <c r="Q987" s="160"/>
      <c r="R987" s="160"/>
      <c r="S987" s="160"/>
      <c r="T987" s="160"/>
      <c r="U987" s="160"/>
      <c r="V987" s="160"/>
      <c r="W987" s="160"/>
      <c r="X987" s="160"/>
      <c r="Y987" s="160"/>
      <c r="Z987" s="160"/>
    </row>
    <row r="988" spans="1:26" ht="14.25" customHeight="1">
      <c r="A988" s="160"/>
      <c r="B988" s="161"/>
      <c r="C988" s="160"/>
      <c r="D988" s="160"/>
      <c r="E988" s="160"/>
      <c r="F988" s="160"/>
      <c r="G988" s="160"/>
      <c r="H988" s="160"/>
      <c r="I988" s="160"/>
      <c r="J988" s="160"/>
      <c r="K988" s="160"/>
      <c r="L988" s="160"/>
      <c r="M988" s="160"/>
      <c r="N988" s="160"/>
      <c r="O988" s="160"/>
      <c r="P988" s="160"/>
      <c r="Q988" s="160"/>
      <c r="R988" s="160"/>
      <c r="S988" s="160"/>
      <c r="T988" s="160"/>
      <c r="U988" s="160"/>
      <c r="V988" s="160"/>
      <c r="W988" s="160"/>
      <c r="X988" s="160"/>
      <c r="Y988" s="160"/>
      <c r="Z988" s="160"/>
    </row>
    <row r="989" spans="1:26" ht="14.25" customHeight="1">
      <c r="A989" s="160"/>
      <c r="B989" s="161"/>
      <c r="C989" s="160"/>
      <c r="D989" s="160"/>
      <c r="E989" s="160"/>
      <c r="F989" s="160"/>
      <c r="G989" s="160"/>
      <c r="H989" s="160"/>
      <c r="I989" s="160"/>
      <c r="J989" s="160"/>
      <c r="K989" s="160"/>
      <c r="L989" s="160"/>
      <c r="M989" s="160"/>
      <c r="N989" s="160"/>
      <c r="O989" s="160"/>
      <c r="P989" s="160"/>
      <c r="Q989" s="160"/>
      <c r="R989" s="160"/>
      <c r="S989" s="160"/>
      <c r="T989" s="160"/>
      <c r="U989" s="160"/>
      <c r="V989" s="160"/>
      <c r="W989" s="160"/>
      <c r="X989" s="160"/>
      <c r="Y989" s="160"/>
      <c r="Z989" s="160"/>
    </row>
    <row r="990" spans="1:26" ht="14.25" customHeight="1">
      <c r="A990" s="160"/>
      <c r="B990" s="161"/>
      <c r="C990" s="160"/>
      <c r="D990" s="160"/>
      <c r="E990" s="160"/>
      <c r="F990" s="160"/>
      <c r="G990" s="160"/>
      <c r="H990" s="160"/>
      <c r="I990" s="160"/>
      <c r="J990" s="160"/>
      <c r="K990" s="160"/>
      <c r="L990" s="160"/>
      <c r="M990" s="160"/>
      <c r="N990" s="160"/>
      <c r="O990" s="160"/>
      <c r="P990" s="160"/>
      <c r="Q990" s="160"/>
      <c r="R990" s="160"/>
      <c r="S990" s="160"/>
      <c r="T990" s="160"/>
      <c r="U990" s="160"/>
      <c r="V990" s="160"/>
      <c r="W990" s="160"/>
      <c r="X990" s="160"/>
      <c r="Y990" s="160"/>
      <c r="Z990" s="160"/>
    </row>
    <row r="991" spans="1:26" ht="14.25" customHeight="1">
      <c r="A991" s="160"/>
      <c r="B991" s="161"/>
      <c r="C991" s="160"/>
      <c r="D991" s="160"/>
      <c r="E991" s="160"/>
      <c r="F991" s="160"/>
      <c r="G991" s="160"/>
      <c r="H991" s="160"/>
      <c r="I991" s="160"/>
      <c r="J991" s="160"/>
      <c r="K991" s="160"/>
      <c r="L991" s="160"/>
      <c r="M991" s="160"/>
      <c r="N991" s="160"/>
      <c r="O991" s="160"/>
      <c r="P991" s="160"/>
      <c r="Q991" s="160"/>
      <c r="R991" s="160"/>
      <c r="S991" s="160"/>
      <c r="T991" s="160"/>
      <c r="U991" s="160"/>
      <c r="V991" s="160"/>
      <c r="W991" s="160"/>
      <c r="X991" s="160"/>
      <c r="Y991" s="160"/>
      <c r="Z991" s="160"/>
    </row>
    <row r="992" spans="1:26" ht="14.25" customHeight="1">
      <c r="A992" s="160"/>
      <c r="B992" s="161"/>
      <c r="C992" s="160"/>
      <c r="D992" s="160"/>
      <c r="E992" s="160"/>
      <c r="F992" s="160"/>
      <c r="G992" s="160"/>
      <c r="H992" s="160"/>
      <c r="I992" s="160"/>
      <c r="J992" s="160"/>
      <c r="K992" s="160"/>
      <c r="L992" s="160"/>
      <c r="M992" s="160"/>
      <c r="N992" s="160"/>
      <c r="O992" s="160"/>
      <c r="P992" s="160"/>
      <c r="Q992" s="160"/>
      <c r="R992" s="160"/>
      <c r="S992" s="160"/>
      <c r="T992" s="160"/>
      <c r="U992" s="160"/>
      <c r="V992" s="160"/>
      <c r="W992" s="160"/>
      <c r="X992" s="160"/>
      <c r="Y992" s="160"/>
      <c r="Z992" s="160"/>
    </row>
    <row r="993" spans="1:26" ht="14.25" customHeight="1">
      <c r="A993" s="160"/>
      <c r="B993" s="161"/>
      <c r="C993" s="160"/>
      <c r="D993" s="160"/>
      <c r="E993" s="160"/>
      <c r="F993" s="160"/>
      <c r="G993" s="160"/>
      <c r="H993" s="160"/>
      <c r="I993" s="160"/>
      <c r="J993" s="160"/>
      <c r="K993" s="160"/>
      <c r="L993" s="160"/>
      <c r="M993" s="160"/>
      <c r="N993" s="160"/>
      <c r="O993" s="160"/>
      <c r="P993" s="160"/>
      <c r="Q993" s="160"/>
      <c r="R993" s="160"/>
      <c r="S993" s="160"/>
      <c r="T993" s="160"/>
      <c r="U993" s="160"/>
      <c r="V993" s="160"/>
      <c r="W993" s="160"/>
      <c r="X993" s="160"/>
      <c r="Y993" s="160"/>
      <c r="Z993" s="160"/>
    </row>
    <row r="994" spans="1:26" ht="14.25" customHeight="1">
      <c r="A994" s="160"/>
      <c r="B994" s="161"/>
      <c r="C994" s="160"/>
      <c r="D994" s="160"/>
      <c r="E994" s="160"/>
      <c r="F994" s="160"/>
      <c r="G994" s="160"/>
      <c r="H994" s="160"/>
      <c r="I994" s="160"/>
      <c r="J994" s="160"/>
      <c r="K994" s="160"/>
      <c r="L994" s="160"/>
      <c r="M994" s="160"/>
      <c r="N994" s="160"/>
      <c r="O994" s="160"/>
      <c r="P994" s="160"/>
      <c r="Q994" s="160"/>
      <c r="R994" s="160"/>
      <c r="S994" s="160"/>
      <c r="T994" s="160"/>
      <c r="U994" s="160"/>
      <c r="V994" s="160"/>
      <c r="W994" s="160"/>
      <c r="X994" s="160"/>
      <c r="Y994" s="160"/>
      <c r="Z994" s="160"/>
    </row>
    <row r="995" spans="1:26" ht="14.25" customHeight="1">
      <c r="A995" s="160"/>
      <c r="B995" s="161"/>
      <c r="C995" s="160"/>
      <c r="D995" s="160"/>
      <c r="E995" s="160"/>
      <c r="F995" s="160"/>
      <c r="G995" s="160"/>
      <c r="H995" s="160"/>
      <c r="I995" s="160"/>
      <c r="J995" s="160"/>
      <c r="K995" s="160"/>
      <c r="L995" s="160"/>
      <c r="M995" s="160"/>
      <c r="N995" s="160"/>
      <c r="O995" s="160"/>
      <c r="P995" s="160"/>
      <c r="Q995" s="160"/>
      <c r="R995" s="160"/>
      <c r="S995" s="160"/>
      <c r="T995" s="160"/>
      <c r="U995" s="160"/>
      <c r="V995" s="160"/>
      <c r="W995" s="160"/>
      <c r="X995" s="160"/>
      <c r="Y995" s="160"/>
      <c r="Z995" s="160"/>
    </row>
    <row r="996" spans="1:26" ht="14.25" customHeight="1">
      <c r="A996" s="160"/>
      <c r="B996" s="161"/>
      <c r="C996" s="160"/>
      <c r="D996" s="160"/>
      <c r="E996" s="160"/>
      <c r="F996" s="160"/>
      <c r="G996" s="160"/>
      <c r="H996" s="160"/>
      <c r="I996" s="160"/>
      <c r="J996" s="160"/>
      <c r="K996" s="160"/>
      <c r="L996" s="160"/>
      <c r="M996" s="160"/>
      <c r="N996" s="160"/>
      <c r="O996" s="160"/>
      <c r="P996" s="160"/>
      <c r="Q996" s="160"/>
      <c r="R996" s="160"/>
      <c r="S996" s="160"/>
      <c r="T996" s="160"/>
      <c r="U996" s="160"/>
      <c r="V996" s="160"/>
      <c r="W996" s="160"/>
      <c r="X996" s="160"/>
      <c r="Y996" s="160"/>
      <c r="Z996" s="160"/>
    </row>
    <row r="997" spans="1:26" ht="14.25" customHeight="1">
      <c r="A997" s="160"/>
      <c r="B997" s="161"/>
      <c r="C997" s="160"/>
      <c r="D997" s="160"/>
      <c r="E997" s="160"/>
      <c r="F997" s="160"/>
      <c r="G997" s="160"/>
      <c r="H997" s="160"/>
      <c r="I997" s="160"/>
      <c r="J997" s="160"/>
      <c r="K997" s="160"/>
      <c r="L997" s="160"/>
      <c r="M997" s="160"/>
      <c r="N997" s="160"/>
      <c r="O997" s="160"/>
      <c r="P997" s="160"/>
      <c r="Q997" s="160"/>
      <c r="R997" s="160"/>
      <c r="S997" s="160"/>
      <c r="T997" s="160"/>
      <c r="U997" s="160"/>
      <c r="V997" s="160"/>
      <c r="W997" s="160"/>
      <c r="X997" s="160"/>
      <c r="Y997" s="160"/>
      <c r="Z997" s="160"/>
    </row>
    <row r="998" spans="1:26" ht="14.25" customHeight="1">
      <c r="A998" s="160"/>
      <c r="B998" s="161"/>
      <c r="C998" s="160"/>
      <c r="D998" s="160"/>
      <c r="E998" s="160"/>
      <c r="F998" s="160"/>
      <c r="G998" s="160"/>
      <c r="H998" s="160"/>
      <c r="I998" s="160"/>
      <c r="J998" s="160"/>
      <c r="K998" s="160"/>
      <c r="L998" s="160"/>
      <c r="M998" s="160"/>
      <c r="N998" s="160"/>
      <c r="O998" s="160"/>
      <c r="P998" s="160"/>
      <c r="Q998" s="160"/>
      <c r="R998" s="160"/>
      <c r="S998" s="160"/>
      <c r="T998" s="160"/>
      <c r="U998" s="160"/>
      <c r="V998" s="160"/>
      <c r="W998" s="160"/>
      <c r="X998" s="160"/>
      <c r="Y998" s="160"/>
      <c r="Z998" s="160"/>
    </row>
    <row r="999" spans="1:26" ht="14.25" customHeight="1">
      <c r="A999" s="160"/>
      <c r="B999" s="161"/>
      <c r="C999" s="160"/>
      <c r="D999" s="160"/>
      <c r="E999" s="160"/>
      <c r="F999" s="160"/>
      <c r="G999" s="160"/>
      <c r="H999" s="160"/>
      <c r="I999" s="160"/>
      <c r="J999" s="160"/>
      <c r="K999" s="160"/>
      <c r="L999" s="160"/>
      <c r="M999" s="160"/>
      <c r="N999" s="160"/>
      <c r="O999" s="160"/>
      <c r="P999" s="160"/>
      <c r="Q999" s="160"/>
      <c r="R999" s="160"/>
      <c r="S999" s="160"/>
      <c r="T999" s="160"/>
      <c r="U999" s="160"/>
      <c r="V999" s="160"/>
      <c r="W999" s="160"/>
      <c r="X999" s="160"/>
      <c r="Y999" s="160"/>
      <c r="Z999" s="160"/>
    </row>
    <row r="1000" spans="1:26" ht="14.25" customHeight="1">
      <c r="A1000" s="160"/>
      <c r="B1000" s="161"/>
      <c r="C1000" s="160"/>
      <c r="D1000" s="160"/>
      <c r="E1000" s="160"/>
      <c r="F1000" s="160"/>
      <c r="G1000" s="160"/>
      <c r="H1000" s="160"/>
      <c r="I1000" s="160"/>
      <c r="J1000" s="160"/>
      <c r="K1000" s="160"/>
      <c r="L1000" s="160"/>
      <c r="M1000" s="160"/>
      <c r="N1000" s="160"/>
      <c r="O1000" s="160"/>
      <c r="P1000" s="160"/>
      <c r="Q1000" s="160"/>
      <c r="R1000" s="160"/>
      <c r="S1000" s="160"/>
      <c r="T1000" s="160"/>
      <c r="U1000" s="160"/>
      <c r="V1000" s="160"/>
      <c r="W1000" s="160"/>
      <c r="X1000" s="160"/>
      <c r="Y1000" s="160"/>
      <c r="Z1000" s="160"/>
    </row>
  </sheetData>
  <mergeCells count="2">
    <mergeCell ref="C8:E8"/>
    <mergeCell ref="C19:E19"/>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B2518-1F2E-466B-AB19-0B78B1DC891D}">
  <sheetPr>
    <tabColor rgb="FFC55A11"/>
  </sheetPr>
  <dimension ref="A1"/>
  <sheetViews>
    <sheetView workbookViewId="0"/>
  </sheetViews>
  <sheetFormatPr baseColWidth="10" defaultRowHeight="1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Seguimiento Indicadores 2022</vt:lpstr>
      <vt:lpstr>Seguimiento Actividades 2022</vt:lpstr>
      <vt:lpstr>Anexo Correlaciones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Leonardo Mendez Ruiz</dc:creator>
  <cp:lastModifiedBy>Diego Sarmiento Delgado</cp:lastModifiedBy>
  <dcterms:created xsi:type="dcterms:W3CDTF">2022-01-18T13:17:00Z</dcterms:created>
  <dcterms:modified xsi:type="dcterms:W3CDTF">2022-05-02T20:48:12Z</dcterms:modified>
</cp:coreProperties>
</file>